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7.xml" ContentType="application/vnd.openxmlformats-officedocument.drawing+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drawings/drawing10.xml" ContentType="application/vnd.openxmlformats-officedocument.drawing+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tabRatio="896" activeTab="11"/>
  </bookViews>
  <sheets>
    <sheet name="Fostering Institutions" sheetId="3" r:id="rId1"/>
    <sheet name="Maximizing Efficiency" sheetId="4" r:id="rId2"/>
    <sheet name="Reducing Burden" sheetId="5" r:id="rId3"/>
    <sheet name="Transparency and Learning" sheetId="6" r:id="rId4"/>
    <sheet name="Rankings" sheetId="7" r:id="rId5"/>
    <sheet name="Ag Aid By Purpose" sheetId="9" r:id="rId6"/>
    <sheet name="Ag Aid by donor" sheetId="10" r:id="rId7"/>
    <sheet name="Ag Aid by Recipient" sheetId="11" r:id="rId8"/>
    <sheet name="Ag Aid by bilateralrelationship" sheetId="21" r:id="rId9"/>
    <sheet name="absolute scores" sheetId="1" r:id="rId10"/>
    <sheet name="IATI TL1 TL2" sheetId="34" r:id="rId11"/>
    <sheet name="Eval Policy TL7" sheetId="35" r:id="rId12"/>
    <sheet name="z scores" sheetId="2" r:id="rId13"/>
    <sheet name="FI5" sheetId="17" r:id="rId14"/>
    <sheet name="FI4" sheetId="18" r:id="rId15"/>
    <sheet name="FI3" sheetId="19" r:id="rId16"/>
    <sheet name="RB7" sheetId="16" r:id="rId17"/>
  </sheets>
  <externalReferences>
    <externalReference r:id="rId18"/>
  </externalReferences>
  <definedNames>
    <definedName name="_xlnm._FilterDatabase" localSheetId="6" hidden="1">'Ag Aid by donor'!$A$2:$M$36</definedName>
    <definedName name="_xlnm._FilterDatabase" localSheetId="7" hidden="1">'Ag Aid by Recipient'!$A$2:$G$2</definedName>
    <definedName name="_xlnm._FilterDatabase" localSheetId="0" hidden="1">'Fostering Institutions'!$A$65:$I$65</definedName>
    <definedName name="_xlnm._FilterDatabase" localSheetId="1" hidden="1">'Maximizing Efficiency'!$A$66:$C$66</definedName>
    <definedName name="_xlnm._FilterDatabase" localSheetId="4" hidden="1">Rankings!$A$2:$DK$29</definedName>
    <definedName name="_xlnm._FilterDatabase" localSheetId="2" hidden="1">'Reducing Burden'!$A$67:$C$67</definedName>
    <definedName name="_xlnm._FilterDatabase" localSheetId="3" hidden="1">'Transparency and Learning'!$A$67:$C$67</definedName>
  </definedNames>
  <calcPr calcId="145621"/>
</workbook>
</file>

<file path=xl/calcChain.xml><?xml version="1.0" encoding="utf-8"?>
<calcChain xmlns="http://schemas.openxmlformats.org/spreadsheetml/2006/main">
  <c r="E50" i="34" l="1"/>
  <c r="E49" i="34"/>
  <c r="E48" i="34"/>
  <c r="E47" i="34"/>
  <c r="E46" i="34"/>
  <c r="E45" i="34"/>
  <c r="E44" i="34"/>
  <c r="E43" i="34"/>
  <c r="E42" i="34"/>
  <c r="D40" i="34"/>
  <c r="E39" i="34"/>
  <c r="E38" i="34"/>
  <c r="E37" i="34"/>
  <c r="E36" i="34"/>
  <c r="E40" i="34" s="1"/>
  <c r="E33" i="34" s="1"/>
  <c r="D33" i="34"/>
  <c r="E32" i="34"/>
  <c r="E31" i="34"/>
  <c r="E30" i="34"/>
  <c r="E29" i="34"/>
  <c r="E28" i="34"/>
  <c r="E27" i="34"/>
  <c r="E26" i="34"/>
  <c r="E25" i="34"/>
  <c r="E24" i="34"/>
  <c r="E23" i="34"/>
  <c r="E22" i="34"/>
  <c r="E21" i="34"/>
  <c r="E20" i="34"/>
  <c r="E19" i="34"/>
  <c r="E18" i="34"/>
  <c r="E17" i="34"/>
  <c r="E16" i="34"/>
  <c r="E15" i="34"/>
  <c r="E14" i="34"/>
  <c r="E13" i="34"/>
  <c r="E12" i="34"/>
  <c r="E11" i="34"/>
  <c r="E10" i="34"/>
  <c r="E9" i="34"/>
  <c r="E8" i="34"/>
  <c r="E7" i="34"/>
  <c r="E6" i="34"/>
  <c r="E5" i="34"/>
  <c r="E4" i="34"/>
  <c r="E3" i="34"/>
  <c r="T37" i="35"/>
  <c r="S37" i="35"/>
  <c r="R37" i="35"/>
  <c r="Q37" i="35"/>
  <c r="P37" i="35"/>
  <c r="U37" i="35" s="1"/>
  <c r="T35" i="35"/>
  <c r="S35" i="35"/>
  <c r="R35" i="35"/>
  <c r="Q35" i="35"/>
  <c r="U35" i="35" s="1"/>
  <c r="P35" i="35"/>
  <c r="T34" i="35"/>
  <c r="S34" i="35"/>
  <c r="R34" i="35"/>
  <c r="Q34" i="35"/>
  <c r="U34" i="35" s="1"/>
  <c r="P34" i="35"/>
  <c r="T33" i="35"/>
  <c r="S33" i="35"/>
  <c r="R33" i="35"/>
  <c r="Q33" i="35"/>
  <c r="U33" i="35" s="1"/>
  <c r="P33" i="35"/>
  <c r="T32" i="35"/>
  <c r="S32" i="35"/>
  <c r="R32" i="35"/>
  <c r="Q32" i="35"/>
  <c r="U32" i="35" s="1"/>
  <c r="P32" i="35"/>
  <c r="T31" i="35"/>
  <c r="S31" i="35"/>
  <c r="R31" i="35"/>
  <c r="Q31" i="35"/>
  <c r="U31" i="35" s="1"/>
  <c r="P31" i="35"/>
  <c r="T30" i="35"/>
  <c r="S30" i="35"/>
  <c r="R30" i="35"/>
  <c r="Q30" i="35"/>
  <c r="U30" i="35" s="1"/>
  <c r="P30" i="35"/>
  <c r="T29" i="35"/>
  <c r="S29" i="35"/>
  <c r="R29" i="35"/>
  <c r="Q29" i="35"/>
  <c r="U29" i="35" s="1"/>
  <c r="P29" i="35"/>
  <c r="T28" i="35"/>
  <c r="S28" i="35"/>
  <c r="R28" i="35"/>
  <c r="Q28" i="35"/>
  <c r="U28" i="35" s="1"/>
  <c r="P28" i="35"/>
  <c r="T27" i="35"/>
  <c r="S27" i="35"/>
  <c r="R27" i="35"/>
  <c r="Q27" i="35"/>
  <c r="U27" i="35" s="1"/>
  <c r="P27" i="35"/>
  <c r="T26" i="35"/>
  <c r="S26" i="35"/>
  <c r="R26" i="35"/>
  <c r="Q26" i="35"/>
  <c r="U26" i="35" s="1"/>
  <c r="P26" i="35"/>
  <c r="T25" i="35"/>
  <c r="S25" i="35"/>
  <c r="R25" i="35"/>
  <c r="Q25" i="35"/>
  <c r="U25" i="35" s="1"/>
  <c r="P25" i="35"/>
  <c r="T24" i="35"/>
  <c r="S24" i="35"/>
  <c r="R24" i="35"/>
  <c r="Q24" i="35"/>
  <c r="U24" i="35" s="1"/>
  <c r="P24" i="35"/>
  <c r="T23" i="35"/>
  <c r="S23" i="35"/>
  <c r="R23" i="35"/>
  <c r="Q23" i="35"/>
  <c r="U23" i="35" s="1"/>
  <c r="P23" i="35"/>
  <c r="T22" i="35"/>
  <c r="S22" i="35"/>
  <c r="R22" i="35"/>
  <c r="Q22" i="35"/>
  <c r="U22" i="35" s="1"/>
  <c r="P22" i="35"/>
  <c r="T21" i="35"/>
  <c r="S21" i="35"/>
  <c r="R21" i="35"/>
  <c r="Q21" i="35"/>
  <c r="U21" i="35" s="1"/>
  <c r="P21" i="35"/>
  <c r="T20" i="35"/>
  <c r="S20" i="35"/>
  <c r="R20" i="35"/>
  <c r="Q20" i="35"/>
  <c r="P20" i="35"/>
  <c r="U20" i="35" s="1"/>
  <c r="T19" i="35"/>
  <c r="S19" i="35"/>
  <c r="R19" i="35"/>
  <c r="Q19" i="35"/>
  <c r="P19" i="35"/>
  <c r="U19" i="35" s="1"/>
  <c r="T18" i="35"/>
  <c r="S18" i="35"/>
  <c r="R18" i="35"/>
  <c r="Q18" i="35"/>
  <c r="P18" i="35"/>
  <c r="U18" i="35" s="1"/>
  <c r="T17" i="35"/>
  <c r="S17" i="35"/>
  <c r="R17" i="35"/>
  <c r="Q17" i="35"/>
  <c r="P17" i="35"/>
  <c r="U17" i="35" s="1"/>
  <c r="T16" i="35"/>
  <c r="S16" i="35"/>
  <c r="R16" i="35"/>
  <c r="Q16" i="35"/>
  <c r="P16" i="35"/>
  <c r="U16" i="35" s="1"/>
  <c r="T15" i="35"/>
  <c r="S15" i="35"/>
  <c r="R15" i="35"/>
  <c r="Q15" i="35"/>
  <c r="P15" i="35"/>
  <c r="U15" i="35" s="1"/>
  <c r="T14" i="35"/>
  <c r="S14" i="35"/>
  <c r="R14" i="35"/>
  <c r="Q14" i="35"/>
  <c r="P14" i="35"/>
  <c r="U14" i="35" s="1"/>
  <c r="T13" i="35"/>
  <c r="S13" i="35"/>
  <c r="R13" i="35"/>
  <c r="Q13" i="35"/>
  <c r="P13" i="35"/>
  <c r="U13" i="35" s="1"/>
  <c r="T12" i="35"/>
  <c r="S12" i="35"/>
  <c r="R12" i="35"/>
  <c r="Q12" i="35"/>
  <c r="P12" i="35"/>
  <c r="U12" i="35" s="1"/>
  <c r="T11" i="35"/>
  <c r="S11" i="35"/>
  <c r="R11" i="35"/>
  <c r="Q11" i="35"/>
  <c r="P11" i="35"/>
  <c r="U11" i="35" s="1"/>
  <c r="T10" i="35"/>
  <c r="S10" i="35"/>
  <c r="R10" i="35"/>
  <c r="Q10" i="35"/>
  <c r="P10" i="35"/>
  <c r="U10" i="35" s="1"/>
  <c r="T9" i="35"/>
  <c r="S9" i="35"/>
  <c r="R9" i="35"/>
  <c r="Q9" i="35"/>
  <c r="P9" i="35"/>
  <c r="U9" i="35" s="1"/>
  <c r="T8" i="35"/>
  <c r="S8" i="35"/>
  <c r="R8" i="35"/>
  <c r="Q8" i="35"/>
  <c r="P8" i="35"/>
  <c r="U8" i="35" s="1"/>
  <c r="T7" i="35"/>
  <c r="S7" i="35"/>
  <c r="R7" i="35"/>
  <c r="Q7" i="35"/>
  <c r="P7" i="35"/>
  <c r="U7" i="35" s="1"/>
  <c r="T6" i="35"/>
  <c r="S6" i="35"/>
  <c r="R6" i="35"/>
  <c r="Q6" i="35"/>
  <c r="P6" i="35"/>
  <c r="U6" i="35" s="1"/>
  <c r="T5" i="35"/>
  <c r="S5" i="35"/>
  <c r="R5" i="35"/>
  <c r="Q5" i="35"/>
  <c r="P5" i="35"/>
  <c r="U5" i="35" s="1"/>
  <c r="T4" i="35"/>
  <c r="S4" i="35"/>
  <c r="R4" i="35"/>
  <c r="Q4" i="35"/>
  <c r="P4" i="35"/>
  <c r="U4" i="35" s="1"/>
  <c r="M24" i="10" l="1"/>
  <c r="M27" i="10"/>
  <c r="M28" i="10"/>
  <c r="M20" i="10"/>
  <c r="M29" i="10"/>
  <c r="M26" i="10"/>
  <c r="M7" i="10"/>
  <c r="M18" i="10"/>
  <c r="M6" i="10"/>
  <c r="M22" i="10"/>
  <c r="M5" i="10"/>
  <c r="M4" i="10"/>
  <c r="M13" i="10"/>
  <c r="M17" i="10"/>
  <c r="M9" i="10"/>
  <c r="M11" i="10"/>
  <c r="M10" i="10"/>
  <c r="M12" i="10"/>
  <c r="M25" i="10"/>
  <c r="M15" i="10"/>
  <c r="M21" i="10"/>
  <c r="M8" i="10"/>
  <c r="M23" i="10"/>
  <c r="M3" i="10"/>
  <c r="M14" i="10"/>
  <c r="M16" i="10"/>
  <c r="M19" i="10"/>
  <c r="K29" i="10" l="1"/>
  <c r="L4" i="10"/>
  <c r="L5" i="10"/>
  <c r="L6" i="10"/>
  <c r="L7" i="10"/>
  <c r="L8" i="10"/>
  <c r="L9" i="10"/>
  <c r="L10" i="10"/>
  <c r="L11" i="10"/>
  <c r="L12" i="10"/>
  <c r="L13" i="10"/>
  <c r="L14" i="10"/>
  <c r="L15" i="10"/>
  <c r="L16" i="10"/>
  <c r="L17" i="10"/>
  <c r="L18" i="10"/>
  <c r="L19" i="10"/>
  <c r="L20" i="10"/>
  <c r="L21" i="10"/>
  <c r="L22" i="10"/>
  <c r="L23" i="10"/>
  <c r="L24" i="10"/>
  <c r="L25" i="10"/>
  <c r="L26" i="10"/>
  <c r="L27" i="10"/>
  <c r="L28" i="10"/>
  <c r="L3" i="10"/>
  <c r="K4" i="10"/>
  <c r="K5" i="10"/>
  <c r="K6" i="10"/>
  <c r="K7" i="10"/>
  <c r="K8" i="10"/>
  <c r="K9" i="10"/>
  <c r="K10" i="10"/>
  <c r="K11" i="10"/>
  <c r="K12" i="10"/>
  <c r="K13" i="10"/>
  <c r="K14" i="10"/>
  <c r="K15" i="10"/>
  <c r="K16" i="10"/>
  <c r="K17" i="10"/>
  <c r="K18" i="10"/>
  <c r="K19" i="10"/>
  <c r="K20" i="10"/>
  <c r="K21" i="10"/>
  <c r="K22" i="10"/>
  <c r="K23" i="10"/>
  <c r="K24" i="10"/>
  <c r="K25" i="10"/>
  <c r="K26" i="10"/>
  <c r="K27" i="10"/>
  <c r="K28" i="10"/>
  <c r="K3" i="10"/>
</calcChain>
</file>

<file path=xl/sharedStrings.xml><?xml version="1.0" encoding="utf-8"?>
<sst xmlns="http://schemas.openxmlformats.org/spreadsheetml/2006/main" count="4703" uniqueCount="575">
  <si>
    <t>donorcode</t>
  </si>
  <si>
    <t>donorname</t>
  </si>
  <si>
    <t>year</t>
  </si>
  <si>
    <t>FI3_share_gov</t>
  </si>
  <si>
    <t>FI4_share_good_os</t>
  </si>
  <si>
    <t>FI5_share_sector</t>
  </si>
  <si>
    <t>ME1_share_poor_countries</t>
  </si>
  <si>
    <t>ME2_share_wg_countries</t>
  </si>
  <si>
    <t>ME4_share_sCPA</t>
  </si>
  <si>
    <t>ME5_share_focus_country</t>
  </si>
  <si>
    <t>ME7_share_GPG_contrib</t>
  </si>
  <si>
    <t>ME8_share_untied</t>
  </si>
  <si>
    <t>RB1_significance_aid</t>
  </si>
  <si>
    <t>RB2_fragment_by_agency</t>
  </si>
  <si>
    <t>RB3_median_size</t>
  </si>
  <si>
    <t>RB4_share_multi</t>
  </si>
  <si>
    <t>RB7_share_pba</t>
  </si>
  <si>
    <t>TL1_IATI_1</t>
  </si>
  <si>
    <t>TL2_IATI_2</t>
  </si>
  <si>
    <t>TL3_share_reported</t>
  </si>
  <si>
    <t>TL4_ln_mean_length</t>
  </si>
  <si>
    <t>TL5_share_channel_specified</t>
  </si>
  <si>
    <t>TL6_completeness_indicator</t>
  </si>
  <si>
    <t>TL8_share_good_me</t>
  </si>
  <si>
    <t>Austria</t>
  </si>
  <si>
    <t>Belgium</t>
  </si>
  <si>
    <t>Denmark</t>
  </si>
  <si>
    <t>France</t>
  </si>
  <si>
    <t>Germany</t>
  </si>
  <si>
    <t>Italy</t>
  </si>
  <si>
    <t>Netherlands</t>
  </si>
  <si>
    <t>Norway</t>
  </si>
  <si>
    <t>Sweden</t>
  </si>
  <si>
    <t>Switzerland</t>
  </si>
  <si>
    <t>United Kingdom</t>
  </si>
  <si>
    <t>Finland</t>
  </si>
  <si>
    <t>Ireland</t>
  </si>
  <si>
    <t>Luxembourg</t>
  </si>
  <si>
    <t>Spain</t>
  </si>
  <si>
    <t>Canada</t>
  </si>
  <si>
    <t>USA</t>
  </si>
  <si>
    <t>Japan</t>
  </si>
  <si>
    <t>Korea</t>
  </si>
  <si>
    <t>Australia</t>
  </si>
  <si>
    <t>New Zealand</t>
  </si>
  <si>
    <t>IDA</t>
  </si>
  <si>
    <t>IDB Special</t>
  </si>
  <si>
    <t>AfDF</t>
  </si>
  <si>
    <t>EC</t>
  </si>
  <si>
    <t>IFAD</t>
  </si>
  <si>
    <t>Bill &amp; Melinda Gates Foundation</t>
  </si>
  <si>
    <t>z_FI3_share_gov</t>
  </si>
  <si>
    <t>z_FI4_share_good_os</t>
  </si>
  <si>
    <t>z_FI5_share_sector</t>
  </si>
  <si>
    <t>z_ME1_share_poor_countries</t>
  </si>
  <si>
    <t>z_ME2_share_wg_countries</t>
  </si>
  <si>
    <t>z_ME4_share_sCPA</t>
  </si>
  <si>
    <t>z_ME5_share_focus_country</t>
  </si>
  <si>
    <t>z_ME7_share_GPG_contrib</t>
  </si>
  <si>
    <t>z_ME8_share_untied</t>
  </si>
  <si>
    <t>z_RB1_significance</t>
  </si>
  <si>
    <t>z_RB2_fragment_by_agency</t>
  </si>
  <si>
    <t>z_RB3_median_size</t>
  </si>
  <si>
    <t>z_RB4_share_multi</t>
  </si>
  <si>
    <t>z_RB7_share_pba</t>
  </si>
  <si>
    <t>z_TL1_IATI_1</t>
  </si>
  <si>
    <t>z_TL2_IATI_2</t>
  </si>
  <si>
    <t>z_TL3_share_reported</t>
  </si>
  <si>
    <t>z_TL4_ln_mean_length</t>
  </si>
  <si>
    <t>z_TL5_share_channel_specified</t>
  </si>
  <si>
    <t>z_TL6_completeness_indicator</t>
  </si>
  <si>
    <t>z_TL8_share_good_me</t>
  </si>
  <si>
    <t>z_TL7_eval_qual</t>
  </si>
  <si>
    <t>TL7_eval_qual</t>
  </si>
  <si>
    <t>Fostering Institutions</t>
  </si>
  <si>
    <t>Maximizing Efficiency</t>
  </si>
  <si>
    <t>Transparency and Learning</t>
  </si>
  <si>
    <t>Reducing Burden</t>
  </si>
  <si>
    <t>Z Scores</t>
  </si>
  <si>
    <t>Absolute scores</t>
  </si>
  <si>
    <t>is more better?</t>
  </si>
  <si>
    <t>no</t>
  </si>
  <si>
    <t>yes</t>
  </si>
  <si>
    <t>For Graph</t>
  </si>
  <si>
    <t>average z</t>
  </si>
  <si>
    <t>dononame</t>
  </si>
  <si>
    <t>FOSTERING INSTITUTIONS</t>
  </si>
  <si>
    <t>MAXIMIZING EFFICIENCY</t>
  </si>
  <si>
    <t>TRANSPARENCY AND LEARNING</t>
  </si>
  <si>
    <t>REDUCING BURDEN</t>
  </si>
  <si>
    <t>Agricultural policy &amp; admin. mgmt</t>
  </si>
  <si>
    <t>Agricultural development</t>
  </si>
  <si>
    <t>Agricultural land resources</t>
  </si>
  <si>
    <t>Agricultural water resources</t>
  </si>
  <si>
    <t>Agricultural inputs</t>
  </si>
  <si>
    <t>Food crop production</t>
  </si>
  <si>
    <t>Industrial crops/export crops</t>
  </si>
  <si>
    <t>Livestock</t>
  </si>
  <si>
    <t>Agrarian reform</t>
  </si>
  <si>
    <t>Agricultural alternative development</t>
  </si>
  <si>
    <t>Agricultural extension</t>
  </si>
  <si>
    <t>Agricultural education/training</t>
  </si>
  <si>
    <t>Agricultural research</t>
  </si>
  <si>
    <t>Agricultural services</t>
  </si>
  <si>
    <t>Plant/post-harvest prot. &amp; pest ctrl</t>
  </si>
  <si>
    <t>Agricultural financial services</t>
  </si>
  <si>
    <t>Agricultural co-operatives</t>
  </si>
  <si>
    <t>Livestock/veterinary services</t>
  </si>
  <si>
    <t>Agro-industries</t>
  </si>
  <si>
    <t>Source: CRS</t>
  </si>
  <si>
    <t>Afghanistan</t>
  </si>
  <si>
    <t>India</t>
  </si>
  <si>
    <t>Ghana</t>
  </si>
  <si>
    <t>South of Sahara, regional</t>
  </si>
  <si>
    <t>Mali</t>
  </si>
  <si>
    <t>Africa, regional</t>
  </si>
  <si>
    <t>Ethiopia</t>
  </si>
  <si>
    <t>Kenya</t>
  </si>
  <si>
    <t>Malawi</t>
  </si>
  <si>
    <t>Indonesia</t>
  </si>
  <si>
    <t>Vietnam</t>
  </si>
  <si>
    <t>Rwanda</t>
  </si>
  <si>
    <t>Morocco</t>
  </si>
  <si>
    <t>Egypt</t>
  </si>
  <si>
    <t>Senegal</t>
  </si>
  <si>
    <t>Burkina Faso</t>
  </si>
  <si>
    <t>Tanzania</t>
  </si>
  <si>
    <t>Uganda</t>
  </si>
  <si>
    <t>Pakistan</t>
  </si>
  <si>
    <t>Turkey</t>
  </si>
  <si>
    <t>Nigeria</t>
  </si>
  <si>
    <t>Haiti</t>
  </si>
  <si>
    <t>Mozambique</t>
  </si>
  <si>
    <t>Bolivia</t>
  </si>
  <si>
    <t>Zimbabwe</t>
  </si>
  <si>
    <t>Philippines</t>
  </si>
  <si>
    <t>Congo, Dem. Rep.</t>
  </si>
  <si>
    <t>Zambia</t>
  </si>
  <si>
    <t>Niger</t>
  </si>
  <si>
    <t>Cote d'Ivoire</t>
  </si>
  <si>
    <t>Bangladesh</t>
  </si>
  <si>
    <t>Colombia</t>
  </si>
  <si>
    <t>Peru</t>
  </si>
  <si>
    <t>Armenia</t>
  </si>
  <si>
    <t>Benin</t>
  </si>
  <si>
    <t>Nicaragua</t>
  </si>
  <si>
    <t>Myanmar</t>
  </si>
  <si>
    <t>Sri Lanka</t>
  </si>
  <si>
    <t>Iraq</t>
  </si>
  <si>
    <t>Madagascar</t>
  </si>
  <si>
    <t>Cambodia</t>
  </si>
  <si>
    <t>Honduras</t>
  </si>
  <si>
    <t>Nepal</t>
  </si>
  <si>
    <t>West Bank &amp; Gaza Strip</t>
  </si>
  <si>
    <t>Laos</t>
  </si>
  <si>
    <t>Asia, regional</t>
  </si>
  <si>
    <t>Burundi</t>
  </si>
  <si>
    <t>Angola</t>
  </si>
  <si>
    <t>Mauritania</t>
  </si>
  <si>
    <t>South Sudan</t>
  </si>
  <si>
    <t>Bosnia-Herzegovina</t>
  </si>
  <si>
    <t>Uzbekistan</t>
  </si>
  <si>
    <t>Ecuador</t>
  </si>
  <si>
    <t>Cameroon</t>
  </si>
  <si>
    <t>Liberia</t>
  </si>
  <si>
    <t>Tunisia</t>
  </si>
  <si>
    <t>El Salvador</t>
  </si>
  <si>
    <t>Brazil</t>
  </si>
  <si>
    <t>Tajikistan</t>
  </si>
  <si>
    <t>Timor-Leste</t>
  </si>
  <si>
    <t>Guyana</t>
  </si>
  <si>
    <t>Ukraine</t>
  </si>
  <si>
    <t>Kyrgyz Republic</t>
  </si>
  <si>
    <t>Chad</t>
  </si>
  <si>
    <t>Mongolia</t>
  </si>
  <si>
    <t>Guinea</t>
  </si>
  <si>
    <t>Somalia</t>
  </si>
  <si>
    <t>Serbia</t>
  </si>
  <si>
    <t>Guatemala</t>
  </si>
  <si>
    <t>Swaziland</t>
  </si>
  <si>
    <t>Papua New Guinea</t>
  </si>
  <si>
    <t>China</t>
  </si>
  <si>
    <t>Yemen</t>
  </si>
  <si>
    <t>Jamaica</t>
  </si>
  <si>
    <t>Sierra Leone</t>
  </si>
  <si>
    <t>America, regional</t>
  </si>
  <si>
    <t>Georgia</t>
  </si>
  <si>
    <t>Macedonia, FYR</t>
  </si>
  <si>
    <t>Kosovo</t>
  </si>
  <si>
    <t>Azerbaijan</t>
  </si>
  <si>
    <t>Central African Rep.</t>
  </si>
  <si>
    <t>Lebanon</t>
  </si>
  <si>
    <t>Sudan</t>
  </si>
  <si>
    <t>Togo</t>
  </si>
  <si>
    <t>Namibia</t>
  </si>
  <si>
    <t>Congo, Rep.</t>
  </si>
  <si>
    <t>Moldova</t>
  </si>
  <si>
    <t>Lesotho</t>
  </si>
  <si>
    <t>Albania</t>
  </si>
  <si>
    <t>South Africa</t>
  </si>
  <si>
    <t>Guinea-Bissau</t>
  </si>
  <si>
    <t>Paraguay</t>
  </si>
  <si>
    <t>Dominican Republic</t>
  </si>
  <si>
    <t>North &amp; Central America, regional</t>
  </si>
  <si>
    <t>South &amp; Central Asia, regional</t>
  </si>
  <si>
    <t>Thailand</t>
  </si>
  <si>
    <t>Gambia</t>
  </si>
  <si>
    <t>Central Asia, regional</t>
  </si>
  <si>
    <t>Solomon Islands</t>
  </si>
  <si>
    <t>Algeria</t>
  </si>
  <si>
    <t>Argentina</t>
  </si>
  <si>
    <t>Cuba</t>
  </si>
  <si>
    <t>Fiji</t>
  </si>
  <si>
    <t>Oceania, regional</t>
  </si>
  <si>
    <t>Jordan</t>
  </si>
  <si>
    <t>Gabon</t>
  </si>
  <si>
    <t>Montenegro</t>
  </si>
  <si>
    <t>Comoros</t>
  </si>
  <si>
    <t>Costa Rica</t>
  </si>
  <si>
    <t>Mexico</t>
  </si>
  <si>
    <t>South America, regional</t>
  </si>
  <si>
    <t>Chile</t>
  </si>
  <si>
    <t>South Asia, regional</t>
  </si>
  <si>
    <t>Eritrea</t>
  </si>
  <si>
    <t>Vanuatu</t>
  </si>
  <si>
    <t>Bhutan</t>
  </si>
  <si>
    <t>Suriname</t>
  </si>
  <si>
    <t>Syria</t>
  </si>
  <si>
    <t>Iran</t>
  </si>
  <si>
    <t>Europe, regional</t>
  </si>
  <si>
    <t>Belarus</t>
  </si>
  <si>
    <t>Sao Tome &amp; Principe</t>
  </si>
  <si>
    <t>Cape Verde</t>
  </si>
  <si>
    <t>Wallis &amp; Futuna</t>
  </si>
  <si>
    <t>North of Sahara, regional</t>
  </si>
  <si>
    <t>West Indies, regional</t>
  </si>
  <si>
    <t>Panama</t>
  </si>
  <si>
    <t>Samoa</t>
  </si>
  <si>
    <t>Kazakhstan</t>
  </si>
  <si>
    <t>Turkmenistan</t>
  </si>
  <si>
    <t>St.Vincent &amp; Grenadines</t>
  </si>
  <si>
    <t>Malaysia</t>
  </si>
  <si>
    <t>Uruguay</t>
  </si>
  <si>
    <t>Botswana</t>
  </si>
  <si>
    <t>St. Lucia</t>
  </si>
  <si>
    <t>Far East Asia, regional</t>
  </si>
  <si>
    <t>Tonga</t>
  </si>
  <si>
    <t>Djibouti</t>
  </si>
  <si>
    <t>Libya</t>
  </si>
  <si>
    <t>Micronesia, Fed. States</t>
  </si>
  <si>
    <t>Kiribati</t>
  </si>
  <si>
    <t>Venezuela</t>
  </si>
  <si>
    <t>Cook Islands</t>
  </si>
  <si>
    <t>Middle East, regional</t>
  </si>
  <si>
    <t>Equatorial Guinea</t>
  </si>
  <si>
    <t>Maldives</t>
  </si>
  <si>
    <t>St. Kitts-Nevis</t>
  </si>
  <si>
    <t>Mauritius</t>
  </si>
  <si>
    <t>Palau</t>
  </si>
  <si>
    <t>Antigua and Barbuda</t>
  </si>
  <si>
    <t>Seychelles</t>
  </si>
  <si>
    <t>Belize</t>
  </si>
  <si>
    <t>Dominica</t>
  </si>
  <si>
    <t>Grenada</t>
  </si>
  <si>
    <t>Korea, Dem. Rep.</t>
  </si>
  <si>
    <t>Tuvalu</t>
  </si>
  <si>
    <t>N/A</t>
  </si>
  <si>
    <t>BMGF*</t>
  </si>
  <si>
    <t>Description: This indicator sums up the program based agricultural CPA, and takes the share of that over total agricultural CPA</t>
  </si>
  <si>
    <t>share_pba</t>
  </si>
  <si>
    <t>z_share_pba</t>
  </si>
  <si>
    <t>Source: CRS, reporting of program based aid is mandatory as of 2010 aid flows</t>
  </si>
  <si>
    <t>PBA Corrigendum</t>
  </si>
  <si>
    <t>description: This indicator sums up total Ag CPA that goes through the government channel, and then takes the quotient of that over the total Ag CPA</t>
  </si>
  <si>
    <t xml:space="preserve">notes: Gates foundation did not report program based aid at all. </t>
  </si>
  <si>
    <t>Notes: IFAD and IDA did not report Channelcode or channelname</t>
  </si>
  <si>
    <t>share_gov</t>
  </si>
  <si>
    <t>z_share_gov</t>
  </si>
  <si>
    <t>Channelcode Corrigendum</t>
  </si>
  <si>
    <t>Source: CRS. Channelcodes were to be reported for 2010 aid flows and later</t>
  </si>
  <si>
    <t>share_good_os</t>
  </si>
  <si>
    <t>z_share_good_os</t>
  </si>
  <si>
    <t>description: this uses a multinomial variable (1, .5, 0) from the Paris Monitoring Survey for good operational strategies, it then sums up Ag CPA to good operational strategies, and takes the share of that over total ag ODA</t>
  </si>
  <si>
    <t>Source: CRS and 2011 Paris Monitoring Survey, Annex Countries on Table A.1</t>
  </si>
  <si>
    <t>2011 Paris Survey</t>
  </si>
  <si>
    <t>share_sector</t>
  </si>
  <si>
    <t>z_share_sector</t>
  </si>
  <si>
    <t>description: takes aidtype code "A02" , or sector budget support, and calculates agricultural CPA through sector budget support over total ag CPA</t>
  </si>
  <si>
    <t>Source: CRS, aid type is to be reported by all donors for 2010 aid flows and later</t>
  </si>
  <si>
    <t>corrigendum on Aid Type</t>
  </si>
  <si>
    <t>&lt;- I checked this, and it's correct</t>
  </si>
  <si>
    <t>BMGF</t>
  </si>
  <si>
    <t>NA</t>
  </si>
  <si>
    <t>Donor</t>
  </si>
  <si>
    <t>bilateral</t>
  </si>
  <si>
    <t>Portugal</t>
  </si>
  <si>
    <t>Source: Creditor Reporting Survey</t>
  </si>
  <si>
    <t>mulitlateral</t>
  </si>
  <si>
    <t>private foundation</t>
  </si>
  <si>
    <t>Note: the Bill and Melinda Gates Foundation is included in the analysis on an informal basis, as private grants are not considered official development assistance</t>
  </si>
  <si>
    <t>New Indicator: Share of total agricultural aid that flows through the recipient government as the channel</t>
  </si>
  <si>
    <t>New Indicator: Share of Aid to good operational strategies</t>
  </si>
  <si>
    <t>New Indicator: Share of Aid that is in the form of Sector Budget Support</t>
  </si>
  <si>
    <t>New Indicator: Share of Program Based Aid over Total Aid</t>
  </si>
  <si>
    <t>type of donor</t>
  </si>
  <si>
    <t>number of activities</t>
  </si>
  <si>
    <t>number of new projects</t>
  </si>
  <si>
    <t>purpose name</t>
  </si>
  <si>
    <t>purpose code</t>
  </si>
  <si>
    <t>donor code</t>
  </si>
  <si>
    <t>donor name</t>
  </si>
  <si>
    <t>share of global agricultural aid</t>
  </si>
  <si>
    <t>number of projects</t>
  </si>
  <si>
    <t>number of aid agencies</t>
  </si>
  <si>
    <t>number of recipients</t>
  </si>
  <si>
    <t>Total Official Development Assistance</t>
  </si>
  <si>
    <t>share of total ODA to agriculture</t>
  </si>
  <si>
    <t>share of total CPA to agriculture</t>
  </si>
  <si>
    <t>total official development assistance (ODA)</t>
  </si>
  <si>
    <t>total country programmable aid (CPA)</t>
  </si>
  <si>
    <t>* Bill and Melinda gates ODA is from OECD DAC tables.</t>
  </si>
  <si>
    <t>agricultural country programmable aid</t>
  </si>
  <si>
    <t>Rankings of Donors, 2011</t>
  </si>
  <si>
    <t>recipient code</t>
  </si>
  <si>
    <t>recipient name</t>
  </si>
  <si>
    <t>total country programmable agricultural aid</t>
  </si>
  <si>
    <t>number of donors</t>
  </si>
  <si>
    <t>number of agencies</t>
  </si>
  <si>
    <t>Breakdown of Agricultural Aid by Donor, 2011 (Millions USD)</t>
  </si>
  <si>
    <t>Agricultural Aid By Purposecode, 2011 (Millions USD)</t>
  </si>
  <si>
    <t>Breakdown of Agricultural Aid by Recipient, 2011 (Millions USD)</t>
  </si>
  <si>
    <t>Breakdown of Agricultural Aid by Cooperation Relationship, 2011 (millions USD)</t>
  </si>
  <si>
    <t>total agricultural country programmable aid</t>
  </si>
  <si>
    <t>average z-score</t>
  </si>
  <si>
    <t>rank</t>
  </si>
  <si>
    <t>FI5</t>
  </si>
  <si>
    <t>FI4</t>
  </si>
  <si>
    <t>FI3</t>
  </si>
  <si>
    <t>Share thru recipient government channel</t>
  </si>
  <si>
    <t>Share to countries with good operational strategies</t>
  </si>
  <si>
    <t>Share as sector budget support</t>
  </si>
  <si>
    <t>ME1</t>
  </si>
  <si>
    <t>ME2</t>
  </si>
  <si>
    <t>ME4</t>
  </si>
  <si>
    <t>ME5</t>
  </si>
  <si>
    <t>ME7</t>
  </si>
  <si>
    <t>ME8</t>
  </si>
  <si>
    <t>Share to poor countries</t>
  </si>
  <si>
    <t>Share to well-governed countries</t>
  </si>
  <si>
    <t>Share of aid that is strict CPA</t>
  </si>
  <si>
    <t>Focus by recipient country</t>
  </si>
  <si>
    <t>Share of contributions to global public good</t>
  </si>
  <si>
    <t>Share of untied aid</t>
  </si>
  <si>
    <t>RB1</t>
  </si>
  <si>
    <t>RB2</t>
  </si>
  <si>
    <t>RB3</t>
  </si>
  <si>
    <t>RB4</t>
  </si>
  <si>
    <t>RB7</t>
  </si>
  <si>
    <t>Significance of aid relationships</t>
  </si>
  <si>
    <t>Share contributed through multilateral instruments</t>
  </si>
  <si>
    <t>Share of program-based aid</t>
  </si>
  <si>
    <t>Fragmentation by number of aid agencies</t>
  </si>
  <si>
    <t>Median project size</t>
  </si>
  <si>
    <t>TL1</t>
  </si>
  <si>
    <t>TL2</t>
  </si>
  <si>
    <t>TL3</t>
  </si>
  <si>
    <t>TL4</t>
  </si>
  <si>
    <t>TL5</t>
  </si>
  <si>
    <t>TL6</t>
  </si>
  <si>
    <t>TL7</t>
  </si>
  <si>
    <t>TL8</t>
  </si>
  <si>
    <t>IATI Signatory</t>
  </si>
  <si>
    <t>IATI Implementer</t>
  </si>
  <si>
    <t>Share of aid with titles and project descriptions reported</t>
  </si>
  <si>
    <t>Length of project descriptions</t>
  </si>
  <si>
    <t>Share of aid with channelcode specified</t>
  </si>
  <si>
    <t>Completeness of activity-level reporting</t>
  </si>
  <si>
    <t>Quality of Evaluation Policy</t>
  </si>
  <si>
    <t>Share to recipients with good monitoring and evaluation frameworks</t>
  </si>
  <si>
    <t>TL7: Quality of Evaluation Policy</t>
  </si>
  <si>
    <t>TL7-1</t>
  </si>
  <si>
    <t>TL7-2</t>
  </si>
  <si>
    <t>TL7-3</t>
  </si>
  <si>
    <t>TL7-4</t>
  </si>
  <si>
    <t>TL7-5</t>
  </si>
  <si>
    <t>Agency</t>
  </si>
  <si>
    <t xml:space="preserve">Single policy document? </t>
  </si>
  <si>
    <t>Date</t>
  </si>
  <si>
    <t>Source</t>
  </si>
  <si>
    <t>Independent from line mgmt or led by externals</t>
  </si>
  <si>
    <t>Details</t>
  </si>
  <si>
    <t xml:space="preserve">Publicly Available </t>
  </si>
  <si>
    <t>Use of findings/mechanisms</t>
  </si>
  <si>
    <t>What gets evaluated</t>
  </si>
  <si>
    <t>TOTAL</t>
  </si>
  <si>
    <t xml:space="preserve"> </t>
  </si>
  <si>
    <t>Question</t>
  </si>
  <si>
    <t>AusAID</t>
  </si>
  <si>
    <t>http://www.ode.ausaid.gov.au/publications/documents/ode-evaluation-policy.pdf</t>
  </si>
  <si>
    <t>"AusAID’s Office of Development Effectiveness (ODE)—a structurally independent unit established to assess the quality and evaluate the effectiveness of Australia’s aid program—will play an important role in meeting the Government’s commitment to “undertake a smaller number of high quality independent evaluations and draw in external advice, targeting areas where effectiveness can be improved”. The Independent Evaluation Committee (IEC), established in May 2012, oversees implementation of ODE’s program of independent evaluations and provides independent evaluation advice to Government." (p. 2)</t>
  </si>
  <si>
    <t>p. 5, 10?</t>
  </si>
  <si>
    <t xml:space="preserve">p.8, although not adequately clear </t>
  </si>
  <si>
    <t>p. 6?</t>
  </si>
  <si>
    <t>Specifying resources dedicated to evaluation/single policy document</t>
  </si>
  <si>
    <t xml:space="preserve">Austria </t>
  </si>
  <si>
    <r>
      <t>ADA/</t>
    </r>
    <r>
      <rPr>
        <sz val="10"/>
        <color rgb="FFFF0000"/>
        <rFont val="Calibri"/>
        <family val="2"/>
        <scheme val="minor"/>
      </rPr>
      <t>BMEIA</t>
    </r>
  </si>
  <si>
    <t>http://www.oecd.org/dataoecd/11/48/47069197.pdf</t>
  </si>
  <si>
    <t>"Since the establishment of the Austrian Development Agency (ADA) on 1 January 2004, evaluation has come under the joint responsibility of ADA’s Evaluation Unit and the competent department of the ADC in the Federal Ministry for Foreign Affairs" (http://www.bmeia.gv.at/index.php?id=64820&amp;L=1) ::: "The independence of the evaluator team is of fundamental significance: In terms of an evaluator´s credibility, the latter has to be independent from the organisation implementing the project/programme as well as possible local partners.  On no account  may evaluators have been involved in the planning process of the respective project or programme or in the monitoring of the latter. The appearance of a lack of independence can already jeopardise an evaluation." (p.26)</t>
  </si>
  <si>
    <t>"Following its completion, the report needs to be made accessible to all employees involved in the project/programme of the project partner or partner organisation. Also other partners, such as local government agencies, should receive the report. Furthermore, a publication on the Internet should follow as well." p.29</t>
  </si>
  <si>
    <t>"The decisive factor for the success of every evaluation is the implementation of the recommendations, as otherwise evaluations are useless. Already in the ToR it needs to be clarified by whom and how the evaluation results will be utilised"…etc. (p.30)</t>
  </si>
  <si>
    <t>"Every project or programme must be evaluated once internally within the project or programme cycle. Additionally, projects or programmes can also be evaluated externally. In a particular case and in the event of an external evaluation being planned, an internal evaluation can be abstained from. In any case, the costs of an evaluation must be in an appropriate proportion to the scope of the project. Consequently, an evaluation is rather unlikely in case of small projects (see also Chapter 5.). In general terms, approximately 3–5 %  of the entire project or programme budget is provided for an evaluation." (p.3) ::: ALSO pp. 6-7</t>
  </si>
  <si>
    <t>Describing measures to ensure the independence of evaluations</t>
  </si>
  <si>
    <t>DGCD</t>
  </si>
  <si>
    <t>http://diplomatie.belgium.be/en/policy/development_cooperation/evaluation/special_evaluation_office/</t>
  </si>
  <si>
    <t>Special Evaluation Office for International Cooperation (website, January 2013)</t>
  </si>
  <si>
    <t>Stating that all evaluations will be publicly available (as an indication of openness/transparency)</t>
  </si>
  <si>
    <t xml:space="preserve">CIDA </t>
  </si>
  <si>
    <t>http://www.oecd.org/dataoecd/8/46/35135136.pdf</t>
  </si>
  <si>
    <t>p.36</t>
  </si>
  <si>
    <t>p.E-18</t>
  </si>
  <si>
    <t>p.81-82</t>
  </si>
  <si>
    <t>Describing mechanisms to ensure that evaluation findings and recommendations will be considered in future planning (as an indication of how evaluation contributes to evaluation and learning)</t>
  </si>
  <si>
    <t>DANIDA</t>
  </si>
  <si>
    <t>http://amg.um.dk/en/~/media/amg/Documents/Technical%20Guidelines/Evaluation/EVAL-guidelines-WEB.ashx</t>
  </si>
  <si>
    <t>p.11, p.103</t>
  </si>
  <si>
    <t>p.109</t>
  </si>
  <si>
    <t>p.110</t>
  </si>
  <si>
    <t>p.9-10</t>
  </si>
  <si>
    <t>Specifying which projects and programs get evaluated</t>
  </si>
  <si>
    <t>MFA</t>
  </si>
  <si>
    <t>http://formin.finland.fi/public/default.aspx?contentid=105901&amp;nodeid=34606&amp;contentlan=2&amp;culture=en-US</t>
  </si>
  <si>
    <t xml:space="preserve">p.16, (also p.14) </t>
  </si>
  <si>
    <t>p.65-66</t>
  </si>
  <si>
    <t>p.67</t>
  </si>
  <si>
    <t xml:space="preserve">France </t>
  </si>
  <si>
    <t>MFA/AFD</t>
  </si>
  <si>
    <t>http://www.oecd.org/dataoecd/48/32/35312437.pdf</t>
  </si>
  <si>
    <t>p.8,31</t>
  </si>
  <si>
    <t>p.17</t>
  </si>
  <si>
    <t>p.9,p.36</t>
  </si>
  <si>
    <t>Scoring</t>
  </si>
  <si>
    <t>BMZ</t>
  </si>
  <si>
    <t>http://www.bmz.de/en/what_we_do/approaches/evaluation/Evaluation/index.html</t>
  </si>
  <si>
    <t>evaluation landing page (specialized unit) (website, January 2013)</t>
  </si>
  <si>
    <t xml:space="preserve">evaluation landing page and Evaluation Reports page </t>
  </si>
  <si>
    <t>yes = 0.5</t>
  </si>
  <si>
    <t xml:space="preserve">Greece </t>
  </si>
  <si>
    <t xml:space="preserve">YPEPU (Min of Ed and Religion) </t>
  </si>
  <si>
    <t>no = 0</t>
  </si>
  <si>
    <t>IrishAid</t>
  </si>
  <si>
    <t>http://www.oecd.org/dac/evaluationofdevelopmentprogrammes/ireland_guidelines.pdf</t>
  </si>
  <si>
    <t>p.1</t>
  </si>
  <si>
    <t>p.4</t>
  </si>
  <si>
    <t>p.5</t>
  </si>
  <si>
    <t>p.4, 2</t>
  </si>
  <si>
    <t xml:space="preserve">DGCS (MFA-DCG for Devt Cooperation) </t>
  </si>
  <si>
    <t xml:space="preserve">JICA </t>
  </si>
  <si>
    <t>http://www.jica.go.jp/english/our_work/evaluation/tech_and_grant/guides/pdf/guideline_2010.pdf</t>
  </si>
  <si>
    <t xml:space="preserve">p.8 </t>
  </si>
  <si>
    <t>p.4, 89, 114</t>
  </si>
  <si>
    <t>p.114</t>
  </si>
  <si>
    <t xml:space="preserve">Korea </t>
  </si>
  <si>
    <t>KOICA</t>
  </si>
  <si>
    <t>http://www.koica.go.kr/download/eng_evaluation_guide.pdf</t>
  </si>
  <si>
    <t>KOICA Evaluation Office, Economic Development Co-operation Fund (EDCF) Evaluation Team p.16, p.20</t>
  </si>
  <si>
    <t>p.45</t>
  </si>
  <si>
    <t>p.10</t>
  </si>
  <si>
    <t xml:space="preserve">MFA </t>
  </si>
  <si>
    <t xml:space="preserve">Netherlands </t>
  </si>
  <si>
    <t>http://www.oecd.org/dac/evaluationofdevelopmentprogrammes/iob-evaluation-policy-and-guidelines-for-evaluations.pdf</t>
  </si>
  <si>
    <t>website</t>
  </si>
  <si>
    <t>NZAID</t>
  </si>
  <si>
    <t>http://www.aid.govt.nz/sites/default/files/Evaluation-policy-statement-935880-12.pdf</t>
  </si>
  <si>
    <t>p.3</t>
  </si>
  <si>
    <t>p.2</t>
  </si>
  <si>
    <t>p.8</t>
  </si>
  <si>
    <t>NORAD</t>
  </si>
  <si>
    <t>http://www.norad.no/en/tools-and-publications/publications/publication-page?key=109574</t>
  </si>
  <si>
    <t>p.14</t>
  </si>
  <si>
    <t>p.18</t>
  </si>
  <si>
    <t>p.15</t>
  </si>
  <si>
    <t>IPAD</t>
  </si>
  <si>
    <t>http://www.oecd.org/dataoecd/21/6/45494349.pdf</t>
  </si>
  <si>
    <t>http://www.oecd.org/dataoecd/54/34/35639035.pdf</t>
  </si>
  <si>
    <t>Sida</t>
  </si>
  <si>
    <t>http://www.oecd.org/dataoecd/26/46/47470919.pdf</t>
  </si>
  <si>
    <t>p.90</t>
  </si>
  <si>
    <t>SDC</t>
  </si>
  <si>
    <t>http://www.sdc.admin.ch/en/Home/Effectiveness/Evaluations</t>
  </si>
  <si>
    <t>p.7. 9</t>
  </si>
  <si>
    <t>p.7, 10</t>
  </si>
  <si>
    <t>p.9, 11-12</t>
  </si>
  <si>
    <t>UK</t>
  </si>
  <si>
    <t>DFID</t>
  </si>
  <si>
    <t xml:space="preserve">http://www.dfid.gov.uk/Documents/publications1/evaluation/evaluation-policy.pdf </t>
  </si>
  <si>
    <t xml:space="preserve">p.5 </t>
  </si>
  <si>
    <t>p.39</t>
  </si>
  <si>
    <t>p.24</t>
  </si>
  <si>
    <t>p.14,27</t>
  </si>
  <si>
    <t>US</t>
  </si>
  <si>
    <t>USAID</t>
  </si>
  <si>
    <t>http://transition.usaid.gov/evaluation/USAIDEvaluationPolicy.pdf</t>
  </si>
  <si>
    <t>"An external evaluation is one that is commissioned by USAID, rather than by the implementing partner, and in which the team leader is an independent expert from outside of the Agency, who has no fiduciary relationship with the implementing partner." (p.4) ::: "Evaluations of USAID projects will be undertaken so that they are not subject to the perception or reality of biased measurement or reporting due to conflict of interest or other factors. In most cases, the evaluations will be external (i.e., a third-party contractor or grantee, managed directly by USAID, will evaluate the projects), and the contract or grant for the evaluation will be managed by an operating unit’s Program Office. In cases where USAID operating unit management determines that appropriate expertise exists within the Agency, and that engaging USAID staff in an evaluation will facilitate institutional learning, an evaluation team may be predominantly composed of USAID staff. However, an outside expert with appropriate skills and experience will be recruited to lead the team, mitigating the potential for conflict of interest.The outside expert may come from another U.S. Government Agency uninvolved in project implementation, or be engaged through a contractual mechanism." (pp. 6-7)</t>
  </si>
  <si>
    <t>"Findings from evaluations will be shared as widely as possible, with a commitment to full and active disclosure. Furthermore, a summary including a description of methods, key findings and recommendations will be available to the public on-line in a fully searchable form within three months of an evaluation’s conclusion, as described below. Principled exceptions will be made in cases of classified or proprietary material." (pp. 7, 9)</t>
  </si>
  <si>
    <t>"Operating units will: … Integrate evaluation findings into decision making about strategies, program priorities, and project design. In general, the Program Office will take responsibility for this function." (p.4) ::: Evaluation is useful only insofar as it provides evidence to inform real-world decision making. Every step of USAID’s programming model – from design to implementation to evaluation – will be undertaken from the perspective not only of achieving development objectives, but of contributing to the broader goal of learning from experience.The learning from previous experience that is captured in evaluation findings should be easy to access and considered whenever an officer is designing and implementing new projects, and project and policies should be designed so they are evaluable (when possible) and should include a plan for evaluation.The utilization of evaluation findings will be encouraged in the guidance in Mission Orders, and will be highlighted in Country Development Cooperation Strategies. In addition, PPL/LER will commission occasional external technical audits to determine whether and how evaluation findings are
being used for decision making by operating units." (p. 10)</t>
  </si>
  <si>
    <t>"Evaluations of large projects and programs: Each operating unit is required to conduct at least one performance evaluation of each large project it implements. For these purposes, a “large project”is one that equals or exceeds in dollar value the mean (average) project size for the operating unit; this is intended to ensure that the majority of resources under management will be subject to evaluation.(In cases where there are factors that make it difficult to calculate mean project size—for example, when many projects are co-funded with other USG partners— operating units should consult with PPL/LER.) The performance evaluation must be timed so that the findings will be available as decisions are made about new strategies, project designs and procurements.This will often mean, for example, that the evaluation will be designed and commissioned 18 months or more before the planned conclusion of the project. Operating units are encouraged to identify opportunities for evaluations of their programs,rather than focusing only at the project level. Such evaluations are particularly valuable in the period preceding the development of a new strategy, when questions are likely to be asked about the overall effectiveness of engagement in a particular sector or broad portfolio of activities." (p. 8) ::: "Evaluations of innovative development interventions: In addition to
the requirement above, any activity within a project involving untested hypotheses or demonstrating new approaches that are anticipated to be expanded in scale or scope through US Government foreign assistance or other funding sources will, if feasible, undergo an impact evaluation. If it is not possible to effectively undertake an impact evaluation, operating units may instead undertake a performance evaluation, provided that the final evaluation report includes a concise but detailed statement about why an impact evaluation was not conducted. Regardless of whether an impact or performance evaluation is selected, the evaluation will be integrated into the design.Any activity or project designated as a “pilot” or“proof of concept” will fall under this requirement." (p.8)</t>
  </si>
  <si>
    <t xml:space="preserve">http://www.afdb.org/fileadmin/uploads/afdb/Documents/Evaluation-Reports/18854239-EN-INDEP-EVALU-POLICY-AND-FUNCTIO-RESPO-OF-THE-OPEV.PDF </t>
  </si>
  <si>
    <t xml:space="preserve">p.3,4,9 </t>
  </si>
  <si>
    <t>p.12</t>
  </si>
  <si>
    <t>p.7,8,12</t>
  </si>
  <si>
    <t>AsDF</t>
  </si>
  <si>
    <t xml:space="preserve">http://www.adb.org/Documents/Guidelines/Evaluation/Revised-CAPE-Guidelines-2010.pdf </t>
  </si>
  <si>
    <t>p.1 (IED)</t>
  </si>
  <si>
    <t>p.30</t>
  </si>
  <si>
    <t>p.29</t>
  </si>
  <si>
    <t>http://www.oecd.org/dataoecd/16/9/47469160.pdf</t>
  </si>
  <si>
    <t>p.33</t>
  </si>
  <si>
    <t>p.28</t>
  </si>
  <si>
    <t>p.27,28</t>
  </si>
  <si>
    <t>p.16-20</t>
  </si>
  <si>
    <t xml:space="preserve">Global Fund </t>
  </si>
  <si>
    <t>(website, October 2011)</t>
  </si>
  <si>
    <t>http://www.theglobalfund.org/en/terg/</t>
  </si>
  <si>
    <t xml:space="preserve">clear from synthesis reports on website </t>
  </si>
  <si>
    <t>http://web.worldbank.org/WBSITE/EXTERNAL/TOPICS/EXTPOVERTY/EXTPA/0,,contentMDK:20648877~menuPK:435390~pagePK:148956~piPK:216618~theSitePK:430367~isCURL:Y,00.html; http://siteresources.worldbank.org/EXTDIRGEN/Resources/dge_mandate_tor.pdf#page=3; http://www.oecd.org/dataoecd/54/35/37010607.pdf</t>
  </si>
  <si>
    <t>p.3 of TOR document; IEG website</t>
  </si>
  <si>
    <t>IDB</t>
  </si>
  <si>
    <t>http://idbdocs.iadb.org/wsdocs/getdocument.aspx?docnum=412391</t>
  </si>
  <si>
    <t xml:space="preserve">IFAD </t>
  </si>
  <si>
    <t>http://www.ifad.org/evaluation/policy/new_policy.htm</t>
  </si>
  <si>
    <t>p.7,9</t>
  </si>
  <si>
    <t>p.16</t>
  </si>
  <si>
    <t>p.11</t>
  </si>
  <si>
    <t>p.8,22</t>
  </si>
  <si>
    <t xml:space="preserve">UNDP </t>
  </si>
  <si>
    <t xml:space="preserve">http://www.undp.org/evaluation/policy.htm </t>
  </si>
  <si>
    <t>p.3. 6</t>
  </si>
  <si>
    <t>p.6,7,9</t>
  </si>
  <si>
    <t>p.6, 12</t>
  </si>
  <si>
    <t>Bill and Melinda Gates Foundation</t>
  </si>
  <si>
    <t>July 3 2010</t>
  </si>
  <si>
    <t>http://docs.gatesfoundation.org/learning/documents/guide-to-actionable-measurement.pdf</t>
  </si>
  <si>
    <t>pg. 11</t>
  </si>
  <si>
    <t>MOFA</t>
  </si>
  <si>
    <t>http://www.oecd.org/dac/evaluationofdevelopmentprogrammes/japan_mofa.pdf</t>
  </si>
  <si>
    <t>TL: IATI Participation</t>
  </si>
  <si>
    <t>TL1: Signatory of IATI</t>
  </si>
  <si>
    <t>TL2: Implementation of IATI reporting standards</t>
  </si>
  <si>
    <t># of published organizational files</t>
  </si>
  <si>
    <t># of published activity files</t>
  </si>
  <si>
    <t>1 = yes</t>
  </si>
  <si>
    <t>ADA</t>
  </si>
  <si>
    <t>0 = no</t>
  </si>
  <si>
    <t>?</t>
  </si>
  <si>
    <t>GFATM</t>
  </si>
  <si>
    <t>1 (WB)</t>
  </si>
  <si>
    <t>WB group?</t>
  </si>
  <si>
    <t xml:space="preserve">IDB </t>
  </si>
  <si>
    <t>IDB Special Fund</t>
  </si>
  <si>
    <t>UN (Select Agencies)</t>
  </si>
  <si>
    <t>UNDP, UNFPA, UNICEF, WFP</t>
  </si>
  <si>
    <t>UNICEF</t>
  </si>
  <si>
    <t>UNDP</t>
  </si>
  <si>
    <t>UNFPA</t>
  </si>
  <si>
    <t>WFP</t>
  </si>
  <si>
    <t>UN average</t>
  </si>
  <si>
    <t>Arab Agencies</t>
  </si>
  <si>
    <t>CDC group</t>
  </si>
  <si>
    <t>GAVI</t>
  </si>
  <si>
    <t>MCC</t>
  </si>
  <si>
    <t>UN-HABITAT</t>
  </si>
  <si>
    <t>OCHA</t>
  </si>
  <si>
    <t>UNOPS</t>
  </si>
  <si>
    <t>UNCDF</t>
  </si>
  <si>
    <t>UN Women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</si>
</sst>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5" formatCode="[$-409]d\-mmm\-yy;@"/>
    <numFmt numFmtId="166" formatCode="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4"/>
      <color theme="1"/>
      <name val="Calibri"/>
      <family val="2"/>
      <scheme val="minor"/>
    </font>
    <font>
      <sz val="18"/>
      <color theme="1"/>
      <name val="Calibri"/>
      <family val="2"/>
      <scheme val="minor"/>
    </font>
    <font>
      <sz val="16"/>
      <color theme="1"/>
      <name val="Calibri"/>
      <family val="2"/>
      <scheme val="minor"/>
    </font>
    <font>
      <u/>
      <sz val="11"/>
      <color theme="10"/>
      <name val="Calibri"/>
      <family val="2"/>
      <scheme val="minor"/>
    </font>
    <font>
      <sz val="10"/>
      <name val="Arial"/>
      <family val="2"/>
    </font>
    <font>
      <sz val="10"/>
      <color theme="1"/>
      <name val="Calibri"/>
      <family val="2"/>
      <scheme val="minor"/>
    </font>
    <font>
      <b/>
      <sz val="10"/>
      <color theme="1"/>
      <name val="Calibri"/>
      <family val="2"/>
      <scheme val="minor"/>
    </font>
    <font>
      <sz val="10"/>
      <color rgb="FF00B050"/>
      <name val="Calibri"/>
      <family val="2"/>
      <scheme val="minor"/>
    </font>
    <font>
      <sz val="10"/>
      <name val="Calibri"/>
      <family val="2"/>
      <scheme val="minor"/>
    </font>
    <font>
      <sz val="10"/>
      <color rgb="FFFF0000"/>
      <name val="Calibri"/>
      <family val="2"/>
      <scheme val="minor"/>
    </font>
    <font>
      <u/>
      <sz val="10"/>
      <color theme="10"/>
      <name val="Calibri"/>
      <family val="2"/>
      <scheme val="minor"/>
    </font>
    <font>
      <sz val="11"/>
      <name val="Calibri"/>
      <family val="2"/>
      <scheme val="minor"/>
    </font>
    <font>
      <u/>
      <sz val="10"/>
      <name val="Calibri"/>
      <family val="2"/>
      <scheme val="minor"/>
    </font>
    <font>
      <b/>
      <sz val="10"/>
      <name val="Calibri"/>
      <family val="2"/>
      <scheme val="minor"/>
    </font>
    <font>
      <sz val="10"/>
      <color theme="9"/>
      <name val="Calibri"/>
      <family val="2"/>
      <scheme val="minor"/>
    </font>
    <font>
      <sz val="10"/>
      <color indexed="8"/>
      <name val="Calibri"/>
      <family val="2"/>
      <scheme val="minor"/>
    </font>
    <font>
      <i/>
      <sz val="10"/>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applyNumberFormat="0" applyFill="0" applyBorder="0" applyAlignment="0" applyProtection="0"/>
    <xf numFmtId="0" fontId="22" fillId="0" borderId="0"/>
  </cellStyleXfs>
  <cellXfs count="157">
    <xf numFmtId="0" fontId="0" fillId="0" borderId="0" xfId="0"/>
    <xf numFmtId="0" fontId="19" fillId="0" borderId="0" xfId="0" applyFont="1"/>
    <xf numFmtId="0" fontId="20" fillId="0" borderId="0" xfId="0" applyFont="1"/>
    <xf numFmtId="0" fontId="18" fillId="0" borderId="0" xfId="0" applyFont="1"/>
    <xf numFmtId="0" fontId="0" fillId="0" borderId="0" xfId="0"/>
    <xf numFmtId="0" fontId="0" fillId="0" borderId="0" xfId="0" applyAlignment="1">
      <alignment horizontal="right"/>
    </xf>
    <xf numFmtId="0" fontId="0" fillId="0" borderId="0" xfId="0"/>
    <xf numFmtId="0" fontId="0" fillId="0" borderId="0" xfId="0"/>
    <xf numFmtId="0" fontId="0" fillId="0" borderId="0" xfId="0"/>
    <xf numFmtId="0" fontId="0" fillId="0" borderId="0" xfId="0" applyAlignment="1"/>
    <xf numFmtId="0" fontId="21" fillId="0" borderId="0" xfId="42"/>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1" fontId="0" fillId="0" borderId="0" xfId="0" applyNumberFormat="1"/>
    <xf numFmtId="0" fontId="0" fillId="33" borderId="0" xfId="0" applyFill="1"/>
    <xf numFmtId="0" fontId="0" fillId="34" borderId="0" xfId="0" applyFill="1"/>
    <xf numFmtId="0" fontId="0" fillId="35" borderId="0" xfId="0" applyFill="1"/>
    <xf numFmtId="0" fontId="0" fillId="36" borderId="0" xfId="0" applyFill="1"/>
    <xf numFmtId="0" fontId="0" fillId="37" borderId="0" xfId="0" applyFill="1"/>
    <xf numFmtId="0" fontId="0" fillId="38" borderId="0" xfId="0" applyFill="1"/>
    <xf numFmtId="0" fontId="0" fillId="38" borderId="0" xfId="0" applyFill="1" applyBorder="1"/>
    <xf numFmtId="0" fontId="0" fillId="0" borderId="10" xfId="0" applyBorder="1"/>
    <xf numFmtId="0" fontId="0" fillId="38" borderId="13" xfId="0" applyFill="1" applyBorder="1"/>
    <xf numFmtId="0" fontId="0" fillId="38" borderId="12" xfId="0" applyFill="1" applyBorder="1"/>
    <xf numFmtId="0" fontId="0" fillId="38" borderId="14" xfId="0" applyFill="1" applyBorder="1"/>
    <xf numFmtId="0" fontId="0" fillId="38" borderId="15" xfId="0" applyFill="1" applyBorder="1"/>
    <xf numFmtId="0" fontId="0" fillId="38" borderId="16" xfId="0" applyFill="1" applyBorder="1"/>
    <xf numFmtId="0" fontId="0" fillId="38" borderId="15" xfId="0" applyFill="1" applyBorder="1" applyAlignment="1">
      <alignment horizontal="right"/>
    </xf>
    <xf numFmtId="0" fontId="0" fillId="38" borderId="16" xfId="0" applyFill="1" applyBorder="1" applyAlignment="1">
      <alignment horizontal="right"/>
    </xf>
    <xf numFmtId="0" fontId="0" fillId="0" borderId="0" xfId="0" applyBorder="1"/>
    <xf numFmtId="0" fontId="0" fillId="0" borderId="0" xfId="0" applyAlignment="1">
      <alignment wrapText="1"/>
    </xf>
    <xf numFmtId="0" fontId="0" fillId="0" borderId="11" xfId="0" applyBorder="1"/>
    <xf numFmtId="0" fontId="0" fillId="0" borderId="11" xfId="0" applyBorder="1" applyAlignment="1">
      <alignment horizontal="right"/>
    </xf>
    <xf numFmtId="0" fontId="16" fillId="0" borderId="10" xfId="0" applyFont="1" applyBorder="1" applyAlignment="1">
      <alignment horizontal="left" wrapText="1"/>
    </xf>
    <xf numFmtId="0" fontId="16" fillId="0" borderId="10" xfId="0" applyFont="1" applyBorder="1" applyAlignment="1">
      <alignment horizontal="right" wrapText="1"/>
    </xf>
    <xf numFmtId="0" fontId="0" fillId="0" borderId="0" xfId="0" applyAlignment="1">
      <alignment horizontal="left"/>
    </xf>
    <xf numFmtId="0" fontId="0" fillId="0" borderId="11" xfId="0" applyBorder="1" applyAlignment="1">
      <alignment horizontal="left"/>
    </xf>
    <xf numFmtId="0" fontId="0" fillId="0" borderId="10" xfId="0" applyBorder="1" applyAlignment="1">
      <alignment horizontal="left"/>
    </xf>
    <xf numFmtId="0" fontId="16" fillId="0" borderId="10" xfId="0" applyFont="1" applyBorder="1" applyAlignment="1">
      <alignment wrapText="1"/>
    </xf>
    <xf numFmtId="0" fontId="18" fillId="38" borderId="0" xfId="0" applyFont="1" applyFill="1"/>
    <xf numFmtId="0" fontId="16" fillId="38" borderId="10" xfId="0" applyFont="1" applyFill="1" applyBorder="1"/>
    <xf numFmtId="0" fontId="16" fillId="0" borderId="10" xfId="0" applyFont="1" applyBorder="1"/>
    <xf numFmtId="0" fontId="0" fillId="0" borderId="17" xfId="0" applyBorder="1"/>
    <xf numFmtId="0" fontId="0" fillId="0" borderId="13" xfId="0" applyBorder="1"/>
    <xf numFmtId="0" fontId="0" fillId="0" borderId="18" xfId="0" applyBorder="1"/>
    <xf numFmtId="0" fontId="0" fillId="0" borderId="12" xfId="0" applyBorder="1"/>
    <xf numFmtId="0" fontId="0" fillId="0" borderId="19" xfId="0" applyBorder="1"/>
    <xf numFmtId="0" fontId="0" fillId="0" borderId="20" xfId="0" applyBorder="1"/>
    <xf numFmtId="0" fontId="0" fillId="0" borderId="20" xfId="0" applyBorder="1" applyAlignment="1">
      <alignment wrapText="1"/>
    </xf>
    <xf numFmtId="0" fontId="0" fillId="0" borderId="21" xfId="0" applyBorder="1" applyAlignment="1">
      <alignment wrapText="1"/>
    </xf>
    <xf numFmtId="0" fontId="0" fillId="0" borderId="20" xfId="0" applyFont="1" applyBorder="1" applyAlignment="1">
      <alignment wrapText="1"/>
    </xf>
    <xf numFmtId="0" fontId="0" fillId="0" borderId="21" xfId="0" applyFont="1" applyBorder="1" applyAlignment="1">
      <alignment wrapText="1"/>
    </xf>
    <xf numFmtId="0" fontId="18" fillId="0" borderId="11" xfId="0" applyFont="1" applyBorder="1" applyAlignment="1">
      <alignment horizontal="center"/>
    </xf>
    <xf numFmtId="0" fontId="0" fillId="0" borderId="22" xfId="0" applyBorder="1"/>
    <xf numFmtId="0" fontId="23" fillId="0" borderId="0" xfId="0" applyFont="1" applyAlignment="1"/>
    <xf numFmtId="0" fontId="16" fillId="0" borderId="11" xfId="0" applyFont="1" applyBorder="1" applyAlignment="1">
      <alignment horizontal="center"/>
    </xf>
    <xf numFmtId="0" fontId="24" fillId="0" borderId="0" xfId="0" applyFont="1" applyAlignment="1">
      <alignment horizontal="center"/>
    </xf>
    <xf numFmtId="0" fontId="24" fillId="39" borderId="0" xfId="0" applyFont="1" applyFill="1" applyBorder="1" applyAlignment="1">
      <alignment horizontal="center"/>
    </xf>
    <xf numFmtId="0" fontId="24" fillId="39" borderId="0" xfId="0" applyFont="1" applyFill="1" applyBorder="1" applyAlignment="1">
      <alignment horizontal="right"/>
    </xf>
    <xf numFmtId="0" fontId="24" fillId="34" borderId="0" xfId="0" applyFont="1" applyFill="1" applyBorder="1" applyAlignment="1">
      <alignment horizontal="center"/>
    </xf>
    <xf numFmtId="0" fontId="24" fillId="40" borderId="0" xfId="0" applyFont="1" applyFill="1" applyBorder="1" applyAlignment="1">
      <alignment horizontal="center"/>
    </xf>
    <xf numFmtId="0" fontId="24" fillId="41" borderId="0" xfId="0" applyFont="1" applyFill="1" applyBorder="1" applyAlignment="1">
      <alignment horizontal="center"/>
    </xf>
    <xf numFmtId="0" fontId="24" fillId="42" borderId="0" xfId="0" applyFont="1" applyFill="1" applyBorder="1" applyAlignment="1">
      <alignment horizontal="center"/>
    </xf>
    <xf numFmtId="0" fontId="24" fillId="0" borderId="0" xfId="0" applyFont="1" applyBorder="1" applyAlignment="1">
      <alignment horizontal="center"/>
    </xf>
    <xf numFmtId="0" fontId="23" fillId="0" borderId="0" xfId="0" applyFont="1" applyAlignment="1">
      <alignment horizontal="center"/>
    </xf>
    <xf numFmtId="0" fontId="24" fillId="0" borderId="11" xfId="0" applyFont="1" applyBorder="1" applyAlignment="1">
      <alignment horizontal="center"/>
    </xf>
    <xf numFmtId="0" fontId="24" fillId="0" borderId="11" xfId="0" applyFont="1" applyBorder="1" applyAlignment="1">
      <alignment horizontal="center" wrapText="1"/>
    </xf>
    <xf numFmtId="1" fontId="24" fillId="0" borderId="11" xfId="0" applyNumberFormat="1" applyFont="1" applyBorder="1" applyAlignment="1">
      <alignment horizontal="center" wrapText="1"/>
    </xf>
    <xf numFmtId="0" fontId="24" fillId="0" borderId="0" xfId="0" applyFont="1" applyBorder="1" applyAlignment="1">
      <alignment horizontal="center" wrapText="1"/>
    </xf>
    <xf numFmtId="0" fontId="23" fillId="0" borderId="0" xfId="0" applyFont="1" applyFill="1" applyAlignment="1">
      <alignment vertical="top"/>
    </xf>
    <xf numFmtId="0" fontId="0" fillId="0" borderId="0" xfId="0" applyFont="1" applyFill="1" applyAlignment="1">
      <alignment horizontal="center" vertical="top"/>
    </xf>
    <xf numFmtId="1" fontId="25" fillId="0" borderId="0" xfId="0" applyNumberFormat="1" applyFont="1" applyFill="1" applyBorder="1" applyAlignment="1">
      <alignment horizontal="right" vertical="top"/>
    </xf>
    <xf numFmtId="0" fontId="21" fillId="0" borderId="0" xfId="42" applyFill="1" applyBorder="1" applyAlignment="1">
      <alignment horizontal="left" vertical="top"/>
    </xf>
    <xf numFmtId="0" fontId="0" fillId="0" borderId="0" xfId="0" applyFont="1" applyFill="1" applyBorder="1" applyAlignment="1">
      <alignment horizontal="center" vertical="top"/>
    </xf>
    <xf numFmtId="0" fontId="0" fillId="0" borderId="0" xfId="0" applyFont="1" applyFill="1" applyBorder="1" applyAlignment="1">
      <alignment vertical="top"/>
    </xf>
    <xf numFmtId="0" fontId="27" fillId="0" borderId="0" xfId="0" applyFont="1" applyFill="1" applyBorder="1" applyAlignment="1">
      <alignment horizontal="center" vertical="top"/>
    </xf>
    <xf numFmtId="0" fontId="23" fillId="0" borderId="0" xfId="0" applyFont="1" applyFill="1" applyBorder="1" applyAlignment="1">
      <alignment vertical="top"/>
    </xf>
    <xf numFmtId="0" fontId="0" fillId="0" borderId="0" xfId="0" applyFill="1" applyAlignment="1">
      <alignment vertical="top"/>
    </xf>
    <xf numFmtId="0" fontId="28" fillId="0" borderId="0" xfId="42" applyFont="1" applyFill="1" applyBorder="1" applyAlignment="1">
      <alignment vertical="top"/>
    </xf>
    <xf numFmtId="0" fontId="24" fillId="0" borderId="0" xfId="0" applyFont="1" applyFill="1" applyAlignment="1">
      <alignment vertical="top"/>
    </xf>
    <xf numFmtId="0" fontId="0" fillId="0" borderId="0" xfId="0" applyFont="1" applyFill="1" applyAlignment="1">
      <alignment vertical="top"/>
    </xf>
    <xf numFmtId="1" fontId="23" fillId="0" borderId="0" xfId="0" applyNumberFormat="1" applyFont="1" applyFill="1" applyBorder="1" applyAlignment="1">
      <alignment horizontal="right" vertical="top"/>
    </xf>
    <xf numFmtId="165" fontId="0" fillId="0" borderId="0" xfId="0" applyNumberFormat="1" applyFont="1" applyFill="1" applyBorder="1" applyAlignment="1">
      <alignment horizontal="left" vertical="top"/>
    </xf>
    <xf numFmtId="0" fontId="27" fillId="0" borderId="0" xfId="0" applyFont="1" applyFill="1" applyAlignment="1">
      <alignment vertical="top"/>
    </xf>
    <xf numFmtId="165" fontId="23" fillId="0" borderId="0" xfId="0" applyNumberFormat="1" applyFont="1" applyFill="1" applyBorder="1" applyAlignment="1">
      <alignment horizontal="right" vertical="top"/>
    </xf>
    <xf numFmtId="0" fontId="23" fillId="0" borderId="0" xfId="0" applyFont="1" applyFill="1" applyBorder="1" applyAlignment="1">
      <alignment horizontal="left" vertical="top"/>
    </xf>
    <xf numFmtId="0" fontId="24" fillId="0" borderId="0" xfId="0" applyFont="1" applyFill="1" applyBorder="1" applyAlignment="1">
      <alignment vertical="top"/>
    </xf>
    <xf numFmtId="0" fontId="27" fillId="0" borderId="0" xfId="0" applyFont="1" applyFill="1" applyAlignment="1">
      <alignment horizontal="center" vertical="top"/>
    </xf>
    <xf numFmtId="0" fontId="27" fillId="0" borderId="0" xfId="0" applyFont="1" applyFill="1" applyBorder="1" applyAlignment="1">
      <alignment vertical="top"/>
    </xf>
    <xf numFmtId="0" fontId="25" fillId="0" borderId="0" xfId="0" applyFont="1" applyFill="1" applyAlignment="1">
      <alignment horizontal="center" vertical="top"/>
    </xf>
    <xf numFmtId="0" fontId="23" fillId="0" borderId="0" xfId="0" applyFont="1" applyAlignment="1">
      <alignment vertical="top"/>
    </xf>
    <xf numFmtId="0" fontId="0" fillId="0" borderId="0" xfId="0" applyFont="1" applyAlignment="1">
      <alignment horizontal="center" vertical="top"/>
    </xf>
    <xf numFmtId="165" fontId="23" fillId="0" borderId="0" xfId="0" applyNumberFormat="1" applyFont="1" applyBorder="1" applyAlignment="1">
      <alignment horizontal="right" vertical="top"/>
    </xf>
    <xf numFmtId="0" fontId="23" fillId="0" borderId="0" xfId="0" applyFont="1" applyBorder="1" applyAlignment="1">
      <alignment horizontal="left" vertical="top"/>
    </xf>
    <xf numFmtId="0" fontId="0" fillId="0" borderId="0" xfId="0" applyFont="1" applyBorder="1" applyAlignment="1">
      <alignment horizontal="center" vertical="top"/>
    </xf>
    <xf numFmtId="0" fontId="23" fillId="0" borderId="0" xfId="0" applyFont="1" applyBorder="1" applyAlignment="1">
      <alignment vertical="top"/>
    </xf>
    <xf numFmtId="0" fontId="27" fillId="0" borderId="0" xfId="0" applyFont="1" applyBorder="1" applyAlignment="1">
      <alignment horizontal="center" vertical="top"/>
    </xf>
    <xf numFmtId="0" fontId="0" fillId="0" borderId="0" xfId="0" applyAlignment="1">
      <alignment vertical="top"/>
    </xf>
    <xf numFmtId="0" fontId="28" fillId="0" borderId="0" xfId="42" applyFont="1" applyBorder="1" applyAlignment="1">
      <alignment vertical="top"/>
    </xf>
    <xf numFmtId="0" fontId="24" fillId="0" borderId="0" xfId="0" applyFont="1" applyAlignment="1">
      <alignment vertical="top"/>
    </xf>
    <xf numFmtId="0" fontId="23" fillId="0" borderId="0" xfId="0" applyFont="1" applyFill="1" applyBorder="1" applyAlignment="1">
      <alignment horizontal="center" vertical="top"/>
    </xf>
    <xf numFmtId="0" fontId="21" fillId="0" borderId="0" xfId="42" applyFill="1" applyBorder="1" applyAlignment="1">
      <alignment vertical="top"/>
    </xf>
    <xf numFmtId="0" fontId="29" fillId="0" borderId="0" xfId="0" applyFont="1" applyFill="1" applyAlignment="1">
      <alignment vertical="top"/>
    </xf>
    <xf numFmtId="0" fontId="27" fillId="0" borderId="0" xfId="0" applyFont="1" applyAlignment="1">
      <alignment vertical="top"/>
    </xf>
    <xf numFmtId="165" fontId="0" fillId="0" borderId="0" xfId="0" applyNumberFormat="1" applyFont="1" applyBorder="1" applyAlignment="1">
      <alignment horizontal="right" vertical="top"/>
    </xf>
    <xf numFmtId="0" fontId="21" fillId="0" borderId="0" xfId="42" applyAlignment="1">
      <alignment horizontal="left" vertical="top"/>
    </xf>
    <xf numFmtId="0" fontId="0" fillId="0" borderId="0" xfId="0" applyFont="1" applyBorder="1" applyAlignment="1">
      <alignment vertical="top"/>
    </xf>
    <xf numFmtId="0" fontId="23" fillId="0" borderId="0" xfId="0" applyFont="1" applyBorder="1" applyAlignment="1">
      <alignment horizontal="center" vertical="top"/>
    </xf>
    <xf numFmtId="1" fontId="23" fillId="0" borderId="0" xfId="0" applyNumberFormat="1" applyFont="1" applyBorder="1" applyAlignment="1">
      <alignment horizontal="right" vertical="top"/>
    </xf>
    <xf numFmtId="0" fontId="24" fillId="0" borderId="0" xfId="0" applyFont="1" applyBorder="1" applyAlignment="1">
      <alignment vertical="top"/>
    </xf>
    <xf numFmtId="0" fontId="26" fillId="0" borderId="0" xfId="0" applyFont="1" applyAlignment="1">
      <alignment vertical="top"/>
    </xf>
    <xf numFmtId="0" fontId="26" fillId="0" borderId="0" xfId="0" applyFont="1" applyAlignment="1">
      <alignment horizontal="center" vertical="top"/>
    </xf>
    <xf numFmtId="1" fontId="26" fillId="0" borderId="0" xfId="0" applyNumberFormat="1" applyFont="1" applyFill="1" applyBorder="1" applyAlignment="1">
      <alignment horizontal="right" vertical="top"/>
    </xf>
    <xf numFmtId="0" fontId="30" fillId="0" borderId="0" xfId="42" applyFont="1" applyBorder="1" applyAlignment="1">
      <alignment horizontal="left" vertical="top"/>
    </xf>
    <xf numFmtId="0" fontId="26" fillId="0" borderId="0" xfId="0" applyFont="1" applyFill="1" applyBorder="1" applyAlignment="1">
      <alignment horizontal="center" vertical="top"/>
    </xf>
    <xf numFmtId="0" fontId="26" fillId="0" borderId="0" xfId="0" applyFont="1" applyFill="1" applyBorder="1" applyAlignment="1">
      <alignment vertical="top"/>
    </xf>
    <xf numFmtId="0" fontId="26" fillId="0" borderId="0" xfId="0" applyFont="1" applyFill="1" applyAlignment="1">
      <alignment horizontal="center" vertical="top"/>
    </xf>
    <xf numFmtId="0" fontId="26" fillId="0" borderId="0" xfId="0" applyFont="1" applyFill="1" applyAlignment="1">
      <alignment vertical="top"/>
    </xf>
    <xf numFmtId="0" fontId="30" fillId="0" borderId="0" xfId="42" applyFont="1" applyFill="1" applyBorder="1" applyAlignment="1">
      <alignment vertical="top"/>
    </xf>
    <xf numFmtId="0" fontId="31" fillId="0" borderId="0" xfId="0" applyFont="1" applyFill="1" applyAlignment="1">
      <alignment vertical="top"/>
    </xf>
    <xf numFmtId="0" fontId="31" fillId="0" borderId="0" xfId="0" applyFont="1" applyAlignment="1">
      <alignment vertical="top"/>
    </xf>
    <xf numFmtId="0" fontId="23" fillId="0" borderId="0" xfId="0" applyFont="1" applyAlignment="1">
      <alignment horizontal="right" vertical="top"/>
    </xf>
    <xf numFmtId="0" fontId="21" fillId="0" borderId="0" xfId="42" applyBorder="1" applyAlignment="1">
      <alignment vertical="top"/>
    </xf>
    <xf numFmtId="0" fontId="23" fillId="0" borderId="0" xfId="0" applyFont="1" applyBorder="1" applyAlignment="1">
      <alignment horizontal="center"/>
    </xf>
    <xf numFmtId="1" fontId="23" fillId="0" borderId="0" xfId="0" applyNumberFormat="1" applyFont="1" applyBorder="1" applyAlignment="1">
      <alignment horizontal="right"/>
    </xf>
    <xf numFmtId="0" fontId="24" fillId="0" borderId="0" xfId="0" applyFont="1" applyBorder="1" applyAlignment="1"/>
    <xf numFmtId="0" fontId="23" fillId="0" borderId="0" xfId="0" applyFont="1" applyBorder="1" applyAlignment="1"/>
    <xf numFmtId="0" fontId="24" fillId="0" borderId="0" xfId="0" applyFont="1" applyAlignment="1"/>
    <xf numFmtId="1" fontId="32" fillId="0" borderId="0" xfId="0" applyNumberFormat="1" applyFont="1" applyBorder="1" applyAlignment="1">
      <alignment horizontal="right"/>
    </xf>
    <xf numFmtId="0" fontId="32" fillId="0" borderId="0" xfId="0" applyFont="1" applyAlignment="1"/>
    <xf numFmtId="0" fontId="23" fillId="0" borderId="0" xfId="0" applyFont="1" applyAlignment="1">
      <alignment horizontal="left" vertical="top"/>
    </xf>
    <xf numFmtId="0" fontId="24" fillId="0" borderId="11" xfId="0" applyFont="1" applyBorder="1" applyAlignment="1">
      <alignment horizontal="center"/>
    </xf>
    <xf numFmtId="0" fontId="24" fillId="0" borderId="11" xfId="0" applyFont="1" applyBorder="1" applyAlignment="1">
      <alignment wrapText="1"/>
    </xf>
    <xf numFmtId="0" fontId="24" fillId="0" borderId="11" xfId="0" applyFont="1" applyFill="1" applyBorder="1" applyAlignment="1">
      <alignment wrapText="1"/>
    </xf>
    <xf numFmtId="0" fontId="0" fillId="0" borderId="11" xfId="0" applyFont="1" applyBorder="1" applyAlignment="1">
      <alignment wrapText="1"/>
    </xf>
    <xf numFmtId="0" fontId="24" fillId="0" borderId="0" xfId="0" applyFont="1" applyBorder="1" applyAlignment="1">
      <alignment horizontal="left"/>
    </xf>
    <xf numFmtId="0" fontId="27" fillId="0" borderId="0" xfId="0" applyFont="1" applyAlignment="1">
      <alignment horizontal="left" vertical="top"/>
    </xf>
    <xf numFmtId="0" fontId="33" fillId="0" borderId="0" xfId="0" applyFont="1" applyAlignment="1">
      <alignment horizontal="center"/>
    </xf>
    <xf numFmtId="0" fontId="33" fillId="0" borderId="0" xfId="0" applyFont="1" applyAlignment="1">
      <alignment horizontal="left" vertical="top"/>
    </xf>
    <xf numFmtId="0" fontId="33" fillId="0" borderId="0" xfId="0" applyFont="1" applyAlignment="1">
      <alignment horizontal="left"/>
    </xf>
    <xf numFmtId="0" fontId="26" fillId="0" borderId="0" xfId="0" applyFont="1" applyAlignment="1">
      <alignment horizontal="left" vertical="top"/>
    </xf>
    <xf numFmtId="0" fontId="23" fillId="0" borderId="0" xfId="0" applyFont="1" applyFill="1" applyAlignment="1">
      <alignment horizontal="left" vertical="top"/>
    </xf>
    <xf numFmtId="0" fontId="26" fillId="0" borderId="0" xfId="0" applyFont="1" applyAlignment="1">
      <alignment horizontal="left"/>
    </xf>
    <xf numFmtId="0" fontId="23" fillId="0" borderId="0" xfId="0" applyFont="1" applyAlignment="1">
      <alignment horizontal="left"/>
    </xf>
    <xf numFmtId="0" fontId="27" fillId="0" borderId="0" xfId="0" applyFont="1" applyAlignment="1">
      <alignment horizontal="left"/>
    </xf>
    <xf numFmtId="166" fontId="27" fillId="0" borderId="0" xfId="0" applyNumberFormat="1" applyFont="1" applyAlignment="1">
      <alignment horizontal="left" vertical="top"/>
    </xf>
    <xf numFmtId="0" fontId="33" fillId="0" borderId="0" xfId="0" applyFont="1" applyAlignment="1">
      <alignment horizontal="right"/>
    </xf>
    <xf numFmtId="0" fontId="0" fillId="0" borderId="0" xfId="0" applyFont="1" applyAlignment="1">
      <alignment horizontal="left" vertical="top"/>
    </xf>
    <xf numFmtId="0" fontId="34" fillId="0" borderId="0" xfId="0" applyFont="1" applyAlignment="1">
      <alignment horizontal="left" vertical="top"/>
    </xf>
    <xf numFmtId="0" fontId="16" fillId="0" borderId="22" xfId="0" applyFont="1" applyBorder="1"/>
    <xf numFmtId="0" fontId="16" fillId="0" borderId="23" xfId="0" applyFont="1" applyBorder="1"/>
    <xf numFmtId="0" fontId="16" fillId="0" borderId="24" xfId="0" applyFont="1" applyBorder="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Fostering Institutions</a:t>
            </a:r>
          </a:p>
        </c:rich>
      </c:tx>
      <c:layout/>
      <c:overlay val="0"/>
    </c:title>
    <c:autoTitleDeleted val="0"/>
    <c:plotArea>
      <c:layout/>
      <c:barChart>
        <c:barDir val="col"/>
        <c:grouping val="clustered"/>
        <c:varyColors val="0"/>
        <c:ser>
          <c:idx val="0"/>
          <c:order val="0"/>
          <c:tx>
            <c:strRef>
              <c:f>'Fostering Institutions'!$B$66</c:f>
              <c:strCache>
                <c:ptCount val="1"/>
                <c:pt idx="0">
                  <c:v>Ireland</c:v>
                </c:pt>
              </c:strCache>
            </c:strRef>
          </c:tx>
          <c:invertIfNegative val="0"/>
          <c:val>
            <c:numRef>
              <c:f>'Fostering Institutions'!$C$66</c:f>
              <c:numCache>
                <c:formatCode>General</c:formatCode>
                <c:ptCount val="1"/>
                <c:pt idx="0">
                  <c:v>1.2076174666666668</c:v>
                </c:pt>
              </c:numCache>
            </c:numRef>
          </c:val>
        </c:ser>
        <c:ser>
          <c:idx val="1"/>
          <c:order val="1"/>
          <c:tx>
            <c:strRef>
              <c:f>'Fostering Institutions'!$B$67</c:f>
              <c:strCache>
                <c:ptCount val="1"/>
                <c:pt idx="0">
                  <c:v>Japan</c:v>
                </c:pt>
              </c:strCache>
            </c:strRef>
          </c:tx>
          <c:invertIfNegative val="0"/>
          <c:val>
            <c:numRef>
              <c:f>'Fostering Institutions'!$C$67</c:f>
              <c:numCache>
                <c:formatCode>General</c:formatCode>
                <c:ptCount val="1"/>
                <c:pt idx="0">
                  <c:v>0.94457930000000001</c:v>
                </c:pt>
              </c:numCache>
            </c:numRef>
          </c:val>
        </c:ser>
        <c:ser>
          <c:idx val="2"/>
          <c:order val="2"/>
          <c:tx>
            <c:strRef>
              <c:f>'Fostering Institutions'!$B$68</c:f>
              <c:strCache>
                <c:ptCount val="1"/>
                <c:pt idx="0">
                  <c:v>United Kingdom</c:v>
                </c:pt>
              </c:strCache>
            </c:strRef>
          </c:tx>
          <c:invertIfNegative val="0"/>
          <c:val>
            <c:numRef>
              <c:f>'Fostering Institutions'!$C$68</c:f>
              <c:numCache>
                <c:formatCode>General</c:formatCode>
                <c:ptCount val="1"/>
                <c:pt idx="0">
                  <c:v>0.78575563333333331</c:v>
                </c:pt>
              </c:numCache>
            </c:numRef>
          </c:val>
        </c:ser>
        <c:ser>
          <c:idx val="3"/>
          <c:order val="3"/>
          <c:tx>
            <c:strRef>
              <c:f>'Fostering Institutions'!$B$69</c:f>
              <c:strCache>
                <c:ptCount val="1"/>
                <c:pt idx="0">
                  <c:v>Canada</c:v>
                </c:pt>
              </c:strCache>
            </c:strRef>
          </c:tx>
          <c:invertIfNegative val="0"/>
          <c:val>
            <c:numRef>
              <c:f>'Fostering Institutions'!$C$69</c:f>
              <c:numCache>
                <c:formatCode>General</c:formatCode>
                <c:ptCount val="1"/>
                <c:pt idx="0">
                  <c:v>0.61663846666666666</c:v>
                </c:pt>
              </c:numCache>
            </c:numRef>
          </c:val>
        </c:ser>
        <c:ser>
          <c:idx val="4"/>
          <c:order val="4"/>
          <c:tx>
            <c:strRef>
              <c:f>'Fostering Institutions'!$B$70</c:f>
              <c:strCache>
                <c:ptCount val="1"/>
                <c:pt idx="0">
                  <c:v>Norway</c:v>
                </c:pt>
              </c:strCache>
            </c:strRef>
          </c:tx>
          <c:invertIfNegative val="0"/>
          <c:val>
            <c:numRef>
              <c:f>'Fostering Institutions'!$C$70</c:f>
              <c:numCache>
                <c:formatCode>General</c:formatCode>
                <c:ptCount val="1"/>
                <c:pt idx="0">
                  <c:v>0.39756383333333334</c:v>
                </c:pt>
              </c:numCache>
            </c:numRef>
          </c:val>
        </c:ser>
        <c:ser>
          <c:idx val="5"/>
          <c:order val="5"/>
          <c:tx>
            <c:strRef>
              <c:f>'Fostering Institutions'!$B$71</c:f>
              <c:strCache>
                <c:ptCount val="1"/>
                <c:pt idx="0">
                  <c:v>Denmark</c:v>
                </c:pt>
              </c:strCache>
            </c:strRef>
          </c:tx>
          <c:invertIfNegative val="0"/>
          <c:val>
            <c:numRef>
              <c:f>'Fostering Institutions'!$C$71</c:f>
              <c:numCache>
                <c:formatCode>General</c:formatCode>
                <c:ptCount val="1"/>
                <c:pt idx="0">
                  <c:v>0.27742870000000003</c:v>
                </c:pt>
              </c:numCache>
            </c:numRef>
          </c:val>
        </c:ser>
        <c:ser>
          <c:idx val="6"/>
          <c:order val="6"/>
          <c:tx>
            <c:strRef>
              <c:f>'Fostering Institutions'!$B$72</c:f>
              <c:strCache>
                <c:ptCount val="1"/>
                <c:pt idx="0">
                  <c:v>Finland</c:v>
                </c:pt>
              </c:strCache>
            </c:strRef>
          </c:tx>
          <c:invertIfNegative val="0"/>
          <c:val>
            <c:numRef>
              <c:f>'Fostering Institutions'!$C$72</c:f>
              <c:numCache>
                <c:formatCode>General</c:formatCode>
                <c:ptCount val="1"/>
                <c:pt idx="0">
                  <c:v>0.23440306666666677</c:v>
                </c:pt>
              </c:numCache>
            </c:numRef>
          </c:val>
        </c:ser>
        <c:ser>
          <c:idx val="7"/>
          <c:order val="7"/>
          <c:tx>
            <c:strRef>
              <c:f>'Fostering Institutions'!$B$73</c:f>
              <c:strCache>
                <c:ptCount val="1"/>
                <c:pt idx="0">
                  <c:v>Korea</c:v>
                </c:pt>
              </c:strCache>
            </c:strRef>
          </c:tx>
          <c:invertIfNegative val="0"/>
          <c:val>
            <c:numRef>
              <c:f>'Fostering Institutions'!$C$73</c:f>
              <c:numCache>
                <c:formatCode>General</c:formatCode>
                <c:ptCount val="1"/>
                <c:pt idx="0">
                  <c:v>0.19488696666666669</c:v>
                </c:pt>
              </c:numCache>
            </c:numRef>
          </c:val>
        </c:ser>
        <c:ser>
          <c:idx val="8"/>
          <c:order val="8"/>
          <c:tx>
            <c:strRef>
              <c:f>'Fostering Institutions'!$B$74</c:f>
              <c:strCache>
                <c:ptCount val="1"/>
                <c:pt idx="0">
                  <c:v>Netherlands</c:v>
                </c:pt>
              </c:strCache>
            </c:strRef>
          </c:tx>
          <c:invertIfNegative val="0"/>
          <c:val>
            <c:numRef>
              <c:f>'Fostering Institutions'!$C$74</c:f>
              <c:numCache>
                <c:formatCode>General</c:formatCode>
                <c:ptCount val="1"/>
                <c:pt idx="0">
                  <c:v>3.1752233333333324E-2</c:v>
                </c:pt>
              </c:numCache>
            </c:numRef>
          </c:val>
        </c:ser>
        <c:ser>
          <c:idx val="9"/>
          <c:order val="9"/>
          <c:tx>
            <c:strRef>
              <c:f>'Fostering Institutions'!$B$75</c:f>
              <c:strCache>
                <c:ptCount val="1"/>
                <c:pt idx="0">
                  <c:v>Austria</c:v>
                </c:pt>
              </c:strCache>
            </c:strRef>
          </c:tx>
          <c:invertIfNegative val="0"/>
          <c:val>
            <c:numRef>
              <c:f>'Fostering Institutions'!$C$75</c:f>
              <c:numCache>
                <c:formatCode>General</c:formatCode>
                <c:ptCount val="1"/>
                <c:pt idx="0">
                  <c:v>-0.15029040000000002</c:v>
                </c:pt>
              </c:numCache>
            </c:numRef>
          </c:val>
        </c:ser>
        <c:ser>
          <c:idx val="10"/>
          <c:order val="10"/>
          <c:tx>
            <c:strRef>
              <c:f>'Fostering Institutions'!$B$76</c:f>
              <c:strCache>
                <c:ptCount val="1"/>
                <c:pt idx="0">
                  <c:v>Germany</c:v>
                </c:pt>
              </c:strCache>
            </c:strRef>
          </c:tx>
          <c:invertIfNegative val="0"/>
          <c:val>
            <c:numRef>
              <c:f>'Fostering Institutions'!$C$76</c:f>
              <c:numCache>
                <c:formatCode>General</c:formatCode>
                <c:ptCount val="1"/>
                <c:pt idx="0">
                  <c:v>-0.15254136666666665</c:v>
                </c:pt>
              </c:numCache>
            </c:numRef>
          </c:val>
        </c:ser>
        <c:ser>
          <c:idx val="11"/>
          <c:order val="11"/>
          <c:tx>
            <c:strRef>
              <c:f>'Fostering Institutions'!$B$77</c:f>
              <c:strCache>
                <c:ptCount val="1"/>
                <c:pt idx="0">
                  <c:v>Australia</c:v>
                </c:pt>
              </c:strCache>
            </c:strRef>
          </c:tx>
          <c:invertIfNegative val="0"/>
          <c:val>
            <c:numRef>
              <c:f>'Fostering Institutions'!$C$77</c:f>
              <c:numCache>
                <c:formatCode>General</c:formatCode>
                <c:ptCount val="1"/>
                <c:pt idx="0">
                  <c:v>-0.21225170000000002</c:v>
                </c:pt>
              </c:numCache>
            </c:numRef>
          </c:val>
        </c:ser>
        <c:ser>
          <c:idx val="12"/>
          <c:order val="12"/>
          <c:tx>
            <c:strRef>
              <c:f>'Fostering Institutions'!$B$78</c:f>
              <c:strCache>
                <c:ptCount val="1"/>
                <c:pt idx="0">
                  <c:v>Sweden</c:v>
                </c:pt>
              </c:strCache>
            </c:strRef>
          </c:tx>
          <c:invertIfNegative val="0"/>
          <c:val>
            <c:numRef>
              <c:f>'Fostering Institutions'!$C$78</c:f>
              <c:numCache>
                <c:formatCode>General</c:formatCode>
                <c:ptCount val="1"/>
                <c:pt idx="0">
                  <c:v>-0.22488043333333332</c:v>
                </c:pt>
              </c:numCache>
            </c:numRef>
          </c:val>
        </c:ser>
        <c:ser>
          <c:idx val="13"/>
          <c:order val="13"/>
          <c:tx>
            <c:strRef>
              <c:f>'Fostering Institutions'!$B$79</c:f>
              <c:strCache>
                <c:ptCount val="1"/>
                <c:pt idx="0">
                  <c:v>France</c:v>
                </c:pt>
              </c:strCache>
            </c:strRef>
          </c:tx>
          <c:invertIfNegative val="0"/>
          <c:val>
            <c:numRef>
              <c:f>'Fostering Institutions'!$C$79</c:f>
              <c:numCache>
                <c:formatCode>General</c:formatCode>
                <c:ptCount val="1"/>
                <c:pt idx="0">
                  <c:v>-0.25628396666666664</c:v>
                </c:pt>
              </c:numCache>
            </c:numRef>
          </c:val>
        </c:ser>
        <c:ser>
          <c:idx val="14"/>
          <c:order val="14"/>
          <c:tx>
            <c:strRef>
              <c:f>'Fostering Institutions'!$B$80</c:f>
              <c:strCache>
                <c:ptCount val="1"/>
                <c:pt idx="0">
                  <c:v>Switzerland</c:v>
                </c:pt>
              </c:strCache>
            </c:strRef>
          </c:tx>
          <c:invertIfNegative val="0"/>
          <c:val>
            <c:numRef>
              <c:f>'Fostering Institutions'!$C$80</c:f>
              <c:numCache>
                <c:formatCode>General</c:formatCode>
                <c:ptCount val="1"/>
                <c:pt idx="0">
                  <c:v>-0.29154249999999998</c:v>
                </c:pt>
              </c:numCache>
            </c:numRef>
          </c:val>
        </c:ser>
        <c:ser>
          <c:idx val="15"/>
          <c:order val="15"/>
          <c:tx>
            <c:strRef>
              <c:f>'Fostering Institutions'!$B$81</c:f>
              <c:strCache>
                <c:ptCount val="1"/>
                <c:pt idx="0">
                  <c:v>Italy</c:v>
                </c:pt>
              </c:strCache>
            </c:strRef>
          </c:tx>
          <c:invertIfNegative val="0"/>
          <c:val>
            <c:numRef>
              <c:f>'Fostering Institutions'!$C$81</c:f>
              <c:numCache>
                <c:formatCode>General</c:formatCode>
                <c:ptCount val="1"/>
                <c:pt idx="0">
                  <c:v>-0.40625986666666664</c:v>
                </c:pt>
              </c:numCache>
            </c:numRef>
          </c:val>
        </c:ser>
        <c:ser>
          <c:idx val="16"/>
          <c:order val="16"/>
          <c:tx>
            <c:strRef>
              <c:f>'Fostering Institutions'!$B$82</c:f>
              <c:strCache>
                <c:ptCount val="1"/>
                <c:pt idx="0">
                  <c:v>Spain</c:v>
                </c:pt>
              </c:strCache>
            </c:strRef>
          </c:tx>
          <c:invertIfNegative val="0"/>
          <c:val>
            <c:numRef>
              <c:f>'Fostering Institutions'!$C$82</c:f>
              <c:numCache>
                <c:formatCode>General</c:formatCode>
                <c:ptCount val="1"/>
                <c:pt idx="0">
                  <c:v>-0.45661563333333338</c:v>
                </c:pt>
              </c:numCache>
            </c:numRef>
          </c:val>
        </c:ser>
        <c:ser>
          <c:idx val="17"/>
          <c:order val="17"/>
          <c:tx>
            <c:strRef>
              <c:f>'Fostering Institutions'!$B$83</c:f>
              <c:strCache>
                <c:ptCount val="1"/>
                <c:pt idx="0">
                  <c:v>New Zealand</c:v>
                </c:pt>
              </c:strCache>
            </c:strRef>
          </c:tx>
          <c:invertIfNegative val="0"/>
          <c:val>
            <c:numRef>
              <c:f>'Fostering Institutions'!$C$83</c:f>
              <c:numCache>
                <c:formatCode>General</c:formatCode>
                <c:ptCount val="1"/>
                <c:pt idx="0">
                  <c:v>-0.51993943333333326</c:v>
                </c:pt>
              </c:numCache>
            </c:numRef>
          </c:val>
        </c:ser>
        <c:ser>
          <c:idx val="18"/>
          <c:order val="18"/>
          <c:tx>
            <c:strRef>
              <c:f>'Fostering Institutions'!$B$84</c:f>
              <c:strCache>
                <c:ptCount val="1"/>
                <c:pt idx="0">
                  <c:v>USA</c:v>
                </c:pt>
              </c:strCache>
            </c:strRef>
          </c:tx>
          <c:invertIfNegative val="0"/>
          <c:val>
            <c:numRef>
              <c:f>'Fostering Institutions'!$C$84</c:f>
              <c:numCache>
                <c:formatCode>General</c:formatCode>
                <c:ptCount val="1"/>
                <c:pt idx="0">
                  <c:v>-0.63871756666666668</c:v>
                </c:pt>
              </c:numCache>
            </c:numRef>
          </c:val>
        </c:ser>
        <c:ser>
          <c:idx val="19"/>
          <c:order val="19"/>
          <c:tx>
            <c:strRef>
              <c:f>'Fostering Institutions'!$B$85</c:f>
              <c:strCache>
                <c:ptCount val="1"/>
                <c:pt idx="0">
                  <c:v>Belgium</c:v>
                </c:pt>
              </c:strCache>
            </c:strRef>
          </c:tx>
          <c:invertIfNegative val="0"/>
          <c:val>
            <c:numRef>
              <c:f>'Fostering Institutions'!$C$85</c:f>
              <c:numCache>
                <c:formatCode>General</c:formatCode>
                <c:ptCount val="1"/>
                <c:pt idx="0">
                  <c:v>-0.75287976666666667</c:v>
                </c:pt>
              </c:numCache>
            </c:numRef>
          </c:val>
        </c:ser>
        <c:ser>
          <c:idx val="20"/>
          <c:order val="20"/>
          <c:tx>
            <c:strRef>
              <c:f>'Fostering Institutions'!$B$86</c:f>
              <c:strCache>
                <c:ptCount val="1"/>
                <c:pt idx="0">
                  <c:v>Luxembourg</c:v>
                </c:pt>
              </c:strCache>
            </c:strRef>
          </c:tx>
          <c:invertIfNegative val="0"/>
          <c:val>
            <c:numRef>
              <c:f>'Fostering Institutions'!$C$86</c:f>
              <c:numCache>
                <c:formatCode>General</c:formatCode>
                <c:ptCount val="1"/>
                <c:pt idx="0">
                  <c:v>-0.83762309999999995</c:v>
                </c:pt>
              </c:numCache>
            </c:numRef>
          </c:val>
        </c:ser>
        <c:dLbls>
          <c:showLegendKey val="0"/>
          <c:showVal val="0"/>
          <c:showCatName val="0"/>
          <c:showSerName val="0"/>
          <c:showPercent val="0"/>
          <c:showBubbleSize val="0"/>
        </c:dLbls>
        <c:gapWidth val="150"/>
        <c:axId val="117939200"/>
        <c:axId val="117953280"/>
      </c:barChart>
      <c:catAx>
        <c:axId val="117939200"/>
        <c:scaling>
          <c:orientation val="minMax"/>
        </c:scaling>
        <c:delete val="0"/>
        <c:axPos val="b"/>
        <c:majorTickMark val="out"/>
        <c:minorTickMark val="none"/>
        <c:tickLblPos val="nextTo"/>
        <c:crossAx val="117953280"/>
        <c:crosses val="autoZero"/>
        <c:auto val="1"/>
        <c:lblAlgn val="ctr"/>
        <c:lblOffset val="100"/>
        <c:noMultiLvlLbl val="0"/>
      </c:catAx>
      <c:valAx>
        <c:axId val="117953280"/>
        <c:scaling>
          <c:orientation val="minMax"/>
        </c:scaling>
        <c:delete val="0"/>
        <c:axPos val="l"/>
        <c:majorGridlines/>
        <c:numFmt formatCode="General" sourceLinked="1"/>
        <c:majorTickMark val="out"/>
        <c:minorTickMark val="none"/>
        <c:tickLblPos val="nextTo"/>
        <c:crossAx val="11793920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'FI3'!$B$7:$B$33</c:f>
              <c:strCache>
                <c:ptCount val="27"/>
                <c:pt idx="0">
                  <c:v>Austria</c:v>
                </c:pt>
                <c:pt idx="1">
                  <c:v>Belgium</c:v>
                </c:pt>
                <c:pt idx="2">
                  <c:v>Denmark</c:v>
                </c:pt>
                <c:pt idx="3">
                  <c:v>France</c:v>
                </c:pt>
                <c:pt idx="4">
                  <c:v>Germany</c:v>
                </c:pt>
                <c:pt idx="5">
                  <c:v>Italy</c:v>
                </c:pt>
                <c:pt idx="6">
                  <c:v>Netherlands</c:v>
                </c:pt>
                <c:pt idx="7">
                  <c:v>Norway</c:v>
                </c:pt>
                <c:pt idx="8">
                  <c:v>Sweden</c:v>
                </c:pt>
                <c:pt idx="9">
                  <c:v>Switzerland</c:v>
                </c:pt>
                <c:pt idx="10">
                  <c:v>United Kingdom</c:v>
                </c:pt>
                <c:pt idx="11">
                  <c:v>Finland</c:v>
                </c:pt>
                <c:pt idx="12">
                  <c:v>Ireland</c:v>
                </c:pt>
                <c:pt idx="13">
                  <c:v>Luxembourg</c:v>
                </c:pt>
                <c:pt idx="14">
                  <c:v>Spain</c:v>
                </c:pt>
                <c:pt idx="15">
                  <c:v>Canada</c:v>
                </c:pt>
                <c:pt idx="16">
                  <c:v>USA</c:v>
                </c:pt>
                <c:pt idx="17">
                  <c:v>Japan</c:v>
                </c:pt>
                <c:pt idx="18">
                  <c:v>Korea</c:v>
                </c:pt>
                <c:pt idx="19">
                  <c:v>Australia</c:v>
                </c:pt>
                <c:pt idx="20">
                  <c:v>New Zealand</c:v>
                </c:pt>
                <c:pt idx="21">
                  <c:v>IDA</c:v>
                </c:pt>
                <c:pt idx="22">
                  <c:v>IDB Special</c:v>
                </c:pt>
                <c:pt idx="23">
                  <c:v>AfDF</c:v>
                </c:pt>
                <c:pt idx="24">
                  <c:v>EC</c:v>
                </c:pt>
                <c:pt idx="25">
                  <c:v>IFAD</c:v>
                </c:pt>
                <c:pt idx="26">
                  <c:v>BMGF</c:v>
                </c:pt>
              </c:strCache>
            </c:strRef>
          </c:cat>
          <c:val>
            <c:numRef>
              <c:f>'FI3'!$C$7:$C$33</c:f>
              <c:numCache>
                <c:formatCode>General</c:formatCode>
                <c:ptCount val="27"/>
                <c:pt idx="0">
                  <c:v>5.07337E-2</c:v>
                </c:pt>
                <c:pt idx="1">
                  <c:v>0</c:v>
                </c:pt>
                <c:pt idx="2">
                  <c:v>0</c:v>
                </c:pt>
                <c:pt idx="3">
                  <c:v>0</c:v>
                </c:pt>
                <c:pt idx="4">
                  <c:v>0</c:v>
                </c:pt>
                <c:pt idx="5">
                  <c:v>0</c:v>
                </c:pt>
                <c:pt idx="6">
                  <c:v>0</c:v>
                </c:pt>
                <c:pt idx="7">
                  <c:v>0</c:v>
                </c:pt>
                <c:pt idx="8">
                  <c:v>0</c:v>
                </c:pt>
                <c:pt idx="9">
                  <c:v>4.46357E-2</c:v>
                </c:pt>
                <c:pt idx="10">
                  <c:v>7.4732199999999999E-2</c:v>
                </c:pt>
                <c:pt idx="11">
                  <c:v>0</c:v>
                </c:pt>
                <c:pt idx="12">
                  <c:v>0.1026644</c:v>
                </c:pt>
                <c:pt idx="13">
                  <c:v>0</c:v>
                </c:pt>
                <c:pt idx="14">
                  <c:v>2.5302499999999999E-2</c:v>
                </c:pt>
                <c:pt idx="15">
                  <c:v>9.2366900000000002E-2</c:v>
                </c:pt>
                <c:pt idx="16">
                  <c:v>0</c:v>
                </c:pt>
                <c:pt idx="17">
                  <c:v>0</c:v>
                </c:pt>
                <c:pt idx="18">
                  <c:v>0</c:v>
                </c:pt>
                <c:pt idx="19">
                  <c:v>0</c:v>
                </c:pt>
                <c:pt idx="20">
                  <c:v>0</c:v>
                </c:pt>
                <c:pt idx="21">
                  <c:v>0.2056983</c:v>
                </c:pt>
                <c:pt idx="22">
                  <c:v>0</c:v>
                </c:pt>
                <c:pt idx="23">
                  <c:v>0</c:v>
                </c:pt>
                <c:pt idx="24">
                  <c:v>0.12297660000000001</c:v>
                </c:pt>
                <c:pt idx="25">
                  <c:v>0</c:v>
                </c:pt>
                <c:pt idx="26">
                  <c:v>0</c:v>
                </c:pt>
              </c:numCache>
            </c:numRef>
          </c:val>
        </c:ser>
        <c:dLbls>
          <c:showLegendKey val="0"/>
          <c:showVal val="0"/>
          <c:showCatName val="0"/>
          <c:showSerName val="0"/>
          <c:showPercent val="0"/>
          <c:showBubbleSize val="0"/>
        </c:dLbls>
        <c:gapWidth val="150"/>
        <c:axId val="133863296"/>
        <c:axId val="133864832"/>
      </c:barChart>
      <c:catAx>
        <c:axId val="133863296"/>
        <c:scaling>
          <c:orientation val="minMax"/>
        </c:scaling>
        <c:delete val="0"/>
        <c:axPos val="l"/>
        <c:majorTickMark val="out"/>
        <c:minorTickMark val="none"/>
        <c:tickLblPos val="nextTo"/>
        <c:crossAx val="133864832"/>
        <c:crosses val="autoZero"/>
        <c:auto val="1"/>
        <c:lblAlgn val="ctr"/>
        <c:lblOffset val="100"/>
        <c:noMultiLvlLbl val="0"/>
      </c:catAx>
      <c:valAx>
        <c:axId val="133864832"/>
        <c:scaling>
          <c:orientation val="minMax"/>
        </c:scaling>
        <c:delete val="0"/>
        <c:axPos val="b"/>
        <c:majorGridlines/>
        <c:numFmt formatCode="General" sourceLinked="1"/>
        <c:majorTickMark val="out"/>
        <c:minorTickMark val="none"/>
        <c:tickLblPos val="nextTo"/>
        <c:crossAx val="133863296"/>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Share Program Based Aid, 2011</a:t>
            </a:r>
          </a:p>
        </c:rich>
      </c:tx>
      <c:layout/>
      <c:overlay val="0"/>
    </c:title>
    <c:autoTitleDeleted val="0"/>
    <c:plotArea>
      <c:layout/>
      <c:barChart>
        <c:barDir val="bar"/>
        <c:grouping val="clustered"/>
        <c:varyColors val="0"/>
        <c:ser>
          <c:idx val="0"/>
          <c:order val="0"/>
          <c:invertIfNegative val="0"/>
          <c:cat>
            <c:strRef>
              <c:f>'RB7'!$B$8:$B$33</c:f>
              <c:strCache>
                <c:ptCount val="26"/>
                <c:pt idx="0">
                  <c:v>Austria</c:v>
                </c:pt>
                <c:pt idx="1">
                  <c:v>Belgium</c:v>
                </c:pt>
                <c:pt idx="2">
                  <c:v>Denmark</c:v>
                </c:pt>
                <c:pt idx="3">
                  <c:v>France</c:v>
                </c:pt>
                <c:pt idx="4">
                  <c:v>Germany</c:v>
                </c:pt>
                <c:pt idx="5">
                  <c:v>Italy</c:v>
                </c:pt>
                <c:pt idx="6">
                  <c:v>Netherlands</c:v>
                </c:pt>
                <c:pt idx="7">
                  <c:v>Norway</c:v>
                </c:pt>
                <c:pt idx="8">
                  <c:v>Sweden</c:v>
                </c:pt>
                <c:pt idx="9">
                  <c:v>Switzerland</c:v>
                </c:pt>
                <c:pt idx="10">
                  <c:v>United Kingdom</c:v>
                </c:pt>
                <c:pt idx="11">
                  <c:v>Finland</c:v>
                </c:pt>
                <c:pt idx="12">
                  <c:v>Ireland</c:v>
                </c:pt>
                <c:pt idx="13">
                  <c:v>Luxembourg</c:v>
                </c:pt>
                <c:pt idx="14">
                  <c:v>Spain</c:v>
                </c:pt>
                <c:pt idx="15">
                  <c:v>Canada</c:v>
                </c:pt>
                <c:pt idx="16">
                  <c:v>USA</c:v>
                </c:pt>
                <c:pt idx="17">
                  <c:v>Japan</c:v>
                </c:pt>
                <c:pt idx="18">
                  <c:v>Korea</c:v>
                </c:pt>
                <c:pt idx="19">
                  <c:v>Australia</c:v>
                </c:pt>
                <c:pt idx="20">
                  <c:v>New Zealand</c:v>
                </c:pt>
                <c:pt idx="21">
                  <c:v>IDA</c:v>
                </c:pt>
                <c:pt idx="22">
                  <c:v>IDB Special</c:v>
                </c:pt>
                <c:pt idx="23">
                  <c:v>AfDF</c:v>
                </c:pt>
                <c:pt idx="24">
                  <c:v>EC</c:v>
                </c:pt>
                <c:pt idx="25">
                  <c:v>IFAD</c:v>
                </c:pt>
              </c:strCache>
            </c:strRef>
          </c:cat>
          <c:val>
            <c:numRef>
              <c:f>'RB7'!$C$8:$C$33</c:f>
              <c:numCache>
                <c:formatCode>General</c:formatCode>
                <c:ptCount val="26"/>
                <c:pt idx="0">
                  <c:v>9.3319600000000003E-2</c:v>
                </c:pt>
                <c:pt idx="1">
                  <c:v>0</c:v>
                </c:pt>
                <c:pt idx="2">
                  <c:v>0.59801110000000002</c:v>
                </c:pt>
                <c:pt idx="3">
                  <c:v>2.5833000000000002E-3</c:v>
                </c:pt>
                <c:pt idx="4">
                  <c:v>7.2736400000000007E-2</c:v>
                </c:pt>
                <c:pt idx="5">
                  <c:v>0</c:v>
                </c:pt>
                <c:pt idx="6">
                  <c:v>0.24216170000000001</c:v>
                </c:pt>
                <c:pt idx="7">
                  <c:v>0</c:v>
                </c:pt>
                <c:pt idx="8">
                  <c:v>0.14028860000000001</c:v>
                </c:pt>
                <c:pt idx="9">
                  <c:v>0</c:v>
                </c:pt>
                <c:pt idx="10">
                  <c:v>0.11407879999999999</c:v>
                </c:pt>
                <c:pt idx="11">
                  <c:v>0.50040490000000004</c:v>
                </c:pt>
                <c:pt idx="12">
                  <c:v>0.95078830000000003</c:v>
                </c:pt>
                <c:pt idx="13">
                  <c:v>0</c:v>
                </c:pt>
                <c:pt idx="14">
                  <c:v>0.33117249999999998</c:v>
                </c:pt>
                <c:pt idx="15">
                  <c:v>0.2296193</c:v>
                </c:pt>
                <c:pt idx="16">
                  <c:v>0</c:v>
                </c:pt>
                <c:pt idx="17">
                  <c:v>4.6484699999999997E-2</c:v>
                </c:pt>
                <c:pt idx="18">
                  <c:v>0</c:v>
                </c:pt>
                <c:pt idx="19">
                  <c:v>0</c:v>
                </c:pt>
                <c:pt idx="20">
                  <c:v>0</c:v>
                </c:pt>
                <c:pt idx="21">
                  <c:v>0.2056983</c:v>
                </c:pt>
                <c:pt idx="22">
                  <c:v>0</c:v>
                </c:pt>
                <c:pt idx="23">
                  <c:v>0</c:v>
                </c:pt>
                <c:pt idx="24">
                  <c:v>0.29493839999999999</c:v>
                </c:pt>
                <c:pt idx="25">
                  <c:v>0</c:v>
                </c:pt>
              </c:numCache>
            </c:numRef>
          </c:val>
        </c:ser>
        <c:dLbls>
          <c:showLegendKey val="0"/>
          <c:showVal val="0"/>
          <c:showCatName val="0"/>
          <c:showSerName val="0"/>
          <c:showPercent val="0"/>
          <c:showBubbleSize val="0"/>
        </c:dLbls>
        <c:gapWidth val="150"/>
        <c:axId val="133241472"/>
        <c:axId val="133243264"/>
      </c:barChart>
      <c:catAx>
        <c:axId val="133241472"/>
        <c:scaling>
          <c:orientation val="minMax"/>
        </c:scaling>
        <c:delete val="0"/>
        <c:axPos val="l"/>
        <c:majorTickMark val="out"/>
        <c:minorTickMark val="none"/>
        <c:tickLblPos val="nextTo"/>
        <c:crossAx val="133243264"/>
        <c:crosses val="autoZero"/>
        <c:auto val="1"/>
        <c:lblAlgn val="ctr"/>
        <c:lblOffset val="100"/>
        <c:noMultiLvlLbl val="0"/>
      </c:catAx>
      <c:valAx>
        <c:axId val="133243264"/>
        <c:scaling>
          <c:orientation val="minMax"/>
        </c:scaling>
        <c:delete val="0"/>
        <c:axPos val="b"/>
        <c:majorGridlines/>
        <c:numFmt formatCode="General" sourceLinked="1"/>
        <c:majorTickMark val="out"/>
        <c:minorTickMark val="none"/>
        <c:tickLblPos val="nextTo"/>
        <c:crossAx val="13324147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Maximizing Efficiency</a:t>
            </a:r>
          </a:p>
        </c:rich>
      </c:tx>
      <c:layout/>
      <c:overlay val="0"/>
    </c:title>
    <c:autoTitleDeleted val="0"/>
    <c:plotArea>
      <c:layout/>
      <c:barChart>
        <c:barDir val="col"/>
        <c:grouping val="clustered"/>
        <c:varyColors val="0"/>
        <c:ser>
          <c:idx val="0"/>
          <c:order val="0"/>
          <c:tx>
            <c:strRef>
              <c:f>'Maximizing Efficiency'!$B$67</c:f>
              <c:strCache>
                <c:ptCount val="1"/>
                <c:pt idx="0">
                  <c:v>Bill &amp; Melinda Gates Foundation</c:v>
                </c:pt>
              </c:strCache>
            </c:strRef>
          </c:tx>
          <c:invertIfNegative val="0"/>
          <c:val>
            <c:numRef>
              <c:f>'Maximizing Efficiency'!$C$67</c:f>
              <c:numCache>
                <c:formatCode>General</c:formatCode>
                <c:ptCount val="1"/>
                <c:pt idx="0">
                  <c:v>1.0065563666666666</c:v>
                </c:pt>
              </c:numCache>
            </c:numRef>
          </c:val>
        </c:ser>
        <c:ser>
          <c:idx val="1"/>
          <c:order val="1"/>
          <c:tx>
            <c:strRef>
              <c:f>'Maximizing Efficiency'!$B$68</c:f>
              <c:strCache>
                <c:ptCount val="1"/>
                <c:pt idx="0">
                  <c:v>AfDF</c:v>
                </c:pt>
              </c:strCache>
            </c:strRef>
          </c:tx>
          <c:invertIfNegative val="0"/>
          <c:val>
            <c:numRef>
              <c:f>'Maximizing Efficiency'!$C$68</c:f>
              <c:numCache>
                <c:formatCode>General</c:formatCode>
                <c:ptCount val="1"/>
                <c:pt idx="0">
                  <c:v>0.78931870000000004</c:v>
                </c:pt>
              </c:numCache>
            </c:numRef>
          </c:val>
        </c:ser>
        <c:ser>
          <c:idx val="2"/>
          <c:order val="2"/>
          <c:tx>
            <c:strRef>
              <c:f>'Maximizing Efficiency'!$B$69</c:f>
              <c:strCache>
                <c:ptCount val="1"/>
                <c:pt idx="0">
                  <c:v>Ireland</c:v>
                </c:pt>
              </c:strCache>
            </c:strRef>
          </c:tx>
          <c:invertIfNegative val="0"/>
          <c:val>
            <c:numRef>
              <c:f>'Maximizing Efficiency'!$C$69</c:f>
              <c:numCache>
                <c:formatCode>General</c:formatCode>
                <c:ptCount val="1"/>
                <c:pt idx="0">
                  <c:v>0.74633763333333325</c:v>
                </c:pt>
              </c:numCache>
            </c:numRef>
          </c:val>
        </c:ser>
        <c:ser>
          <c:idx val="3"/>
          <c:order val="3"/>
          <c:tx>
            <c:strRef>
              <c:f>'Maximizing Efficiency'!$B$70</c:f>
              <c:strCache>
                <c:ptCount val="1"/>
                <c:pt idx="0">
                  <c:v>Norway</c:v>
                </c:pt>
              </c:strCache>
            </c:strRef>
          </c:tx>
          <c:invertIfNegative val="0"/>
          <c:val>
            <c:numRef>
              <c:f>'Maximizing Efficiency'!$C$70</c:f>
              <c:numCache>
                <c:formatCode>General</c:formatCode>
                <c:ptCount val="1"/>
                <c:pt idx="0">
                  <c:v>0.71034014999999995</c:v>
                </c:pt>
              </c:numCache>
            </c:numRef>
          </c:val>
        </c:ser>
        <c:ser>
          <c:idx val="4"/>
          <c:order val="4"/>
          <c:tx>
            <c:strRef>
              <c:f>'Maximizing Efficiency'!$B$71</c:f>
              <c:strCache>
                <c:ptCount val="1"/>
                <c:pt idx="0">
                  <c:v>IFAD</c:v>
                </c:pt>
              </c:strCache>
            </c:strRef>
          </c:tx>
          <c:invertIfNegative val="0"/>
          <c:val>
            <c:numRef>
              <c:f>'Maximizing Efficiency'!$C$71</c:f>
              <c:numCache>
                <c:formatCode>General</c:formatCode>
                <c:ptCount val="1"/>
                <c:pt idx="0">
                  <c:v>0.66075070000000002</c:v>
                </c:pt>
              </c:numCache>
            </c:numRef>
          </c:val>
        </c:ser>
        <c:ser>
          <c:idx val="5"/>
          <c:order val="5"/>
          <c:tx>
            <c:strRef>
              <c:f>'Maximizing Efficiency'!$B$72</c:f>
              <c:strCache>
                <c:ptCount val="1"/>
                <c:pt idx="0">
                  <c:v>Sweden</c:v>
                </c:pt>
              </c:strCache>
            </c:strRef>
          </c:tx>
          <c:invertIfNegative val="0"/>
          <c:val>
            <c:numRef>
              <c:f>'Maximizing Efficiency'!$C$72</c:f>
              <c:numCache>
                <c:formatCode>General</c:formatCode>
                <c:ptCount val="1"/>
                <c:pt idx="0">
                  <c:v>0.48533438333333323</c:v>
                </c:pt>
              </c:numCache>
            </c:numRef>
          </c:val>
        </c:ser>
        <c:ser>
          <c:idx val="6"/>
          <c:order val="6"/>
          <c:tx>
            <c:strRef>
              <c:f>'Maximizing Efficiency'!$B$73</c:f>
              <c:strCache>
                <c:ptCount val="1"/>
                <c:pt idx="0">
                  <c:v>Luxembourg</c:v>
                </c:pt>
              </c:strCache>
            </c:strRef>
          </c:tx>
          <c:invertIfNegative val="0"/>
          <c:val>
            <c:numRef>
              <c:f>'Maximizing Efficiency'!$C$73</c:f>
              <c:numCache>
                <c:formatCode>General</c:formatCode>
                <c:ptCount val="1"/>
                <c:pt idx="0">
                  <c:v>0.46614681666666663</c:v>
                </c:pt>
              </c:numCache>
            </c:numRef>
          </c:val>
        </c:ser>
        <c:ser>
          <c:idx val="7"/>
          <c:order val="7"/>
          <c:tx>
            <c:strRef>
              <c:f>'Maximizing Efficiency'!$B$74</c:f>
              <c:strCache>
                <c:ptCount val="1"/>
                <c:pt idx="0">
                  <c:v>Switzerland</c:v>
                </c:pt>
              </c:strCache>
            </c:strRef>
          </c:tx>
          <c:invertIfNegative val="0"/>
          <c:val>
            <c:numRef>
              <c:f>'Maximizing Efficiency'!$C$74</c:f>
              <c:numCache>
                <c:formatCode>General</c:formatCode>
                <c:ptCount val="1"/>
                <c:pt idx="0">
                  <c:v>0.36684245000000004</c:v>
                </c:pt>
              </c:numCache>
            </c:numRef>
          </c:val>
        </c:ser>
        <c:ser>
          <c:idx val="8"/>
          <c:order val="8"/>
          <c:tx>
            <c:strRef>
              <c:f>'Maximizing Efficiency'!$B$75</c:f>
              <c:strCache>
                <c:ptCount val="1"/>
                <c:pt idx="0">
                  <c:v>Finland</c:v>
                </c:pt>
              </c:strCache>
            </c:strRef>
          </c:tx>
          <c:invertIfNegative val="0"/>
          <c:val>
            <c:numRef>
              <c:f>'Maximizing Efficiency'!$C$75</c:f>
              <c:numCache>
                <c:formatCode>General</c:formatCode>
                <c:ptCount val="1"/>
                <c:pt idx="0">
                  <c:v>0.22267031666666667</c:v>
                </c:pt>
              </c:numCache>
            </c:numRef>
          </c:val>
        </c:ser>
        <c:ser>
          <c:idx val="9"/>
          <c:order val="9"/>
          <c:tx>
            <c:strRef>
              <c:f>'Maximizing Efficiency'!$B$76</c:f>
              <c:strCache>
                <c:ptCount val="1"/>
                <c:pt idx="0">
                  <c:v>Denmark</c:v>
                </c:pt>
              </c:strCache>
            </c:strRef>
          </c:tx>
          <c:invertIfNegative val="0"/>
          <c:val>
            <c:numRef>
              <c:f>'Maximizing Efficiency'!$C$76</c:f>
              <c:numCache>
                <c:formatCode>General</c:formatCode>
                <c:ptCount val="1"/>
                <c:pt idx="0">
                  <c:v>0.19191164999999996</c:v>
                </c:pt>
              </c:numCache>
            </c:numRef>
          </c:val>
        </c:ser>
        <c:ser>
          <c:idx val="10"/>
          <c:order val="10"/>
          <c:tx>
            <c:strRef>
              <c:f>'Maximizing Efficiency'!$B$77</c:f>
              <c:strCache>
                <c:ptCount val="1"/>
                <c:pt idx="0">
                  <c:v>Netherlands</c:v>
                </c:pt>
              </c:strCache>
            </c:strRef>
          </c:tx>
          <c:invertIfNegative val="0"/>
          <c:val>
            <c:numRef>
              <c:f>'Maximizing Efficiency'!$C$77</c:f>
              <c:numCache>
                <c:formatCode>General</c:formatCode>
                <c:ptCount val="1"/>
                <c:pt idx="0">
                  <c:v>0.16561193333333332</c:v>
                </c:pt>
              </c:numCache>
            </c:numRef>
          </c:val>
        </c:ser>
        <c:ser>
          <c:idx val="11"/>
          <c:order val="11"/>
          <c:tx>
            <c:strRef>
              <c:f>'Maximizing Efficiency'!$B$78</c:f>
              <c:strCache>
                <c:ptCount val="1"/>
                <c:pt idx="0">
                  <c:v>Belgium</c:v>
                </c:pt>
              </c:strCache>
            </c:strRef>
          </c:tx>
          <c:invertIfNegative val="0"/>
          <c:val>
            <c:numRef>
              <c:f>'Maximizing Efficiency'!$C$78</c:f>
              <c:numCache>
                <c:formatCode>General</c:formatCode>
                <c:ptCount val="1"/>
                <c:pt idx="0">
                  <c:v>0.13789244999999997</c:v>
                </c:pt>
              </c:numCache>
            </c:numRef>
          </c:val>
        </c:ser>
        <c:ser>
          <c:idx val="12"/>
          <c:order val="12"/>
          <c:tx>
            <c:strRef>
              <c:f>'Maximizing Efficiency'!$B$79</c:f>
              <c:strCache>
                <c:ptCount val="1"/>
                <c:pt idx="0">
                  <c:v>IDB Special</c:v>
                </c:pt>
              </c:strCache>
            </c:strRef>
          </c:tx>
          <c:invertIfNegative val="0"/>
          <c:val>
            <c:numRef>
              <c:f>'Maximizing Efficiency'!$C$79</c:f>
              <c:numCache>
                <c:formatCode>General</c:formatCode>
                <c:ptCount val="1"/>
                <c:pt idx="0">
                  <c:v>0.10526297999999992</c:v>
                </c:pt>
              </c:numCache>
            </c:numRef>
          </c:val>
        </c:ser>
        <c:ser>
          <c:idx val="13"/>
          <c:order val="13"/>
          <c:tx>
            <c:strRef>
              <c:f>'Maximizing Efficiency'!$B$80</c:f>
              <c:strCache>
                <c:ptCount val="1"/>
                <c:pt idx="0">
                  <c:v>IDA</c:v>
                </c:pt>
              </c:strCache>
            </c:strRef>
          </c:tx>
          <c:invertIfNegative val="0"/>
          <c:val>
            <c:numRef>
              <c:f>'Maximizing Efficiency'!$C$80</c:f>
              <c:numCache>
                <c:formatCode>General</c:formatCode>
                <c:ptCount val="1"/>
                <c:pt idx="0">
                  <c:v>1.0948199999999986E-2</c:v>
                </c:pt>
              </c:numCache>
            </c:numRef>
          </c:val>
        </c:ser>
        <c:ser>
          <c:idx val="14"/>
          <c:order val="14"/>
          <c:tx>
            <c:strRef>
              <c:f>'Maximizing Efficiency'!$B$81</c:f>
              <c:strCache>
                <c:ptCount val="1"/>
                <c:pt idx="0">
                  <c:v>France</c:v>
                </c:pt>
              </c:strCache>
            </c:strRef>
          </c:tx>
          <c:invertIfNegative val="0"/>
          <c:val>
            <c:numRef>
              <c:f>'Maximizing Efficiency'!$C$81</c:f>
              <c:numCache>
                <c:formatCode>General</c:formatCode>
                <c:ptCount val="1"/>
                <c:pt idx="0">
                  <c:v>-3.8258450000000006E-2</c:v>
                </c:pt>
              </c:numCache>
            </c:numRef>
          </c:val>
        </c:ser>
        <c:ser>
          <c:idx val="15"/>
          <c:order val="15"/>
          <c:tx>
            <c:strRef>
              <c:f>'Maximizing Efficiency'!$B$82</c:f>
              <c:strCache>
                <c:ptCount val="1"/>
                <c:pt idx="0">
                  <c:v>United Kingdom</c:v>
                </c:pt>
              </c:strCache>
            </c:strRef>
          </c:tx>
          <c:invertIfNegative val="0"/>
          <c:val>
            <c:numRef>
              <c:f>'Maximizing Efficiency'!$C$82</c:f>
              <c:numCache>
                <c:formatCode>General</c:formatCode>
                <c:ptCount val="1"/>
                <c:pt idx="0">
                  <c:v>-4.873288333333331E-2</c:v>
                </c:pt>
              </c:numCache>
            </c:numRef>
          </c:val>
        </c:ser>
        <c:ser>
          <c:idx val="16"/>
          <c:order val="16"/>
          <c:tx>
            <c:strRef>
              <c:f>'Maximizing Efficiency'!$B$83</c:f>
              <c:strCache>
                <c:ptCount val="1"/>
                <c:pt idx="0">
                  <c:v>Canada</c:v>
                </c:pt>
              </c:strCache>
            </c:strRef>
          </c:tx>
          <c:invertIfNegative val="0"/>
          <c:val>
            <c:numRef>
              <c:f>'Maximizing Efficiency'!$C$83</c:f>
              <c:numCache>
                <c:formatCode>General</c:formatCode>
                <c:ptCount val="1"/>
                <c:pt idx="0">
                  <c:v>-6.7481699999999992E-2</c:v>
                </c:pt>
              </c:numCache>
            </c:numRef>
          </c:val>
        </c:ser>
        <c:ser>
          <c:idx val="17"/>
          <c:order val="17"/>
          <c:tx>
            <c:strRef>
              <c:f>'Maximizing Efficiency'!$B$84</c:f>
              <c:strCache>
                <c:ptCount val="1"/>
                <c:pt idx="0">
                  <c:v>New Zealand</c:v>
                </c:pt>
              </c:strCache>
            </c:strRef>
          </c:tx>
          <c:invertIfNegative val="0"/>
          <c:val>
            <c:numRef>
              <c:f>'Maximizing Efficiency'!$C$84</c:f>
              <c:numCache>
                <c:formatCode>General</c:formatCode>
                <c:ptCount val="1"/>
                <c:pt idx="0">
                  <c:v>-0.15891763333333334</c:v>
                </c:pt>
              </c:numCache>
            </c:numRef>
          </c:val>
        </c:ser>
        <c:ser>
          <c:idx val="18"/>
          <c:order val="18"/>
          <c:tx>
            <c:strRef>
              <c:f>'Maximizing Efficiency'!$B$85</c:f>
              <c:strCache>
                <c:ptCount val="1"/>
                <c:pt idx="0">
                  <c:v>Austria</c:v>
                </c:pt>
              </c:strCache>
            </c:strRef>
          </c:tx>
          <c:invertIfNegative val="0"/>
          <c:val>
            <c:numRef>
              <c:f>'Maximizing Efficiency'!$C$85</c:f>
              <c:numCache>
                <c:formatCode>General</c:formatCode>
                <c:ptCount val="1"/>
                <c:pt idx="0">
                  <c:v>-0.35971973333333329</c:v>
                </c:pt>
              </c:numCache>
            </c:numRef>
          </c:val>
        </c:ser>
        <c:ser>
          <c:idx val="19"/>
          <c:order val="19"/>
          <c:tx>
            <c:strRef>
              <c:f>'Maximizing Efficiency'!$B$86</c:f>
              <c:strCache>
                <c:ptCount val="1"/>
                <c:pt idx="0">
                  <c:v>Spain</c:v>
                </c:pt>
              </c:strCache>
            </c:strRef>
          </c:tx>
          <c:invertIfNegative val="0"/>
          <c:val>
            <c:numRef>
              <c:f>'Maximizing Efficiency'!$C$86</c:f>
              <c:numCache>
                <c:formatCode>General</c:formatCode>
                <c:ptCount val="1"/>
                <c:pt idx="0">
                  <c:v>-0.40000431666666669</c:v>
                </c:pt>
              </c:numCache>
            </c:numRef>
          </c:val>
        </c:ser>
        <c:ser>
          <c:idx val="20"/>
          <c:order val="20"/>
          <c:tx>
            <c:strRef>
              <c:f>'Maximizing Efficiency'!$B$87</c:f>
              <c:strCache>
                <c:ptCount val="1"/>
                <c:pt idx="0">
                  <c:v>Germany</c:v>
                </c:pt>
              </c:strCache>
            </c:strRef>
          </c:tx>
          <c:invertIfNegative val="0"/>
          <c:val>
            <c:numRef>
              <c:f>'Maximizing Efficiency'!$C$87</c:f>
              <c:numCache>
                <c:formatCode>General</c:formatCode>
                <c:ptCount val="1"/>
                <c:pt idx="0">
                  <c:v>-0.40656793333333335</c:v>
                </c:pt>
              </c:numCache>
            </c:numRef>
          </c:val>
        </c:ser>
        <c:ser>
          <c:idx val="21"/>
          <c:order val="21"/>
          <c:tx>
            <c:strRef>
              <c:f>'Maximizing Efficiency'!$B$88</c:f>
              <c:strCache>
                <c:ptCount val="1"/>
                <c:pt idx="0">
                  <c:v>Japan</c:v>
                </c:pt>
              </c:strCache>
            </c:strRef>
          </c:tx>
          <c:invertIfNegative val="0"/>
          <c:val>
            <c:numRef>
              <c:f>'Maximizing Efficiency'!$C$88</c:f>
              <c:numCache>
                <c:formatCode>General</c:formatCode>
                <c:ptCount val="1"/>
                <c:pt idx="0">
                  <c:v>-0.57927638333333331</c:v>
                </c:pt>
              </c:numCache>
            </c:numRef>
          </c:val>
        </c:ser>
        <c:ser>
          <c:idx val="22"/>
          <c:order val="22"/>
          <c:tx>
            <c:strRef>
              <c:f>'Maximizing Efficiency'!$B$89</c:f>
              <c:strCache>
                <c:ptCount val="1"/>
                <c:pt idx="0">
                  <c:v>Australia</c:v>
                </c:pt>
              </c:strCache>
            </c:strRef>
          </c:tx>
          <c:invertIfNegative val="0"/>
          <c:val>
            <c:numRef>
              <c:f>'Maximizing Efficiency'!$C$89</c:f>
              <c:numCache>
                <c:formatCode>General</c:formatCode>
                <c:ptCount val="1"/>
                <c:pt idx="0">
                  <c:v>-0.60911398333333344</c:v>
                </c:pt>
              </c:numCache>
            </c:numRef>
          </c:val>
        </c:ser>
        <c:ser>
          <c:idx val="23"/>
          <c:order val="23"/>
          <c:tx>
            <c:strRef>
              <c:f>'Maximizing Efficiency'!$B$90</c:f>
              <c:strCache>
                <c:ptCount val="1"/>
                <c:pt idx="0">
                  <c:v>USA</c:v>
                </c:pt>
              </c:strCache>
            </c:strRef>
          </c:tx>
          <c:invertIfNegative val="0"/>
          <c:val>
            <c:numRef>
              <c:f>'Maximizing Efficiency'!$C$90</c:f>
              <c:numCache>
                <c:formatCode>General</c:formatCode>
                <c:ptCount val="1"/>
                <c:pt idx="0">
                  <c:v>-0.73053414999999999</c:v>
                </c:pt>
              </c:numCache>
            </c:numRef>
          </c:val>
        </c:ser>
        <c:ser>
          <c:idx val="24"/>
          <c:order val="24"/>
          <c:tx>
            <c:strRef>
              <c:f>'Maximizing Efficiency'!$B$91</c:f>
              <c:strCache>
                <c:ptCount val="1"/>
                <c:pt idx="0">
                  <c:v>Korea</c:v>
                </c:pt>
              </c:strCache>
            </c:strRef>
          </c:tx>
          <c:invertIfNegative val="0"/>
          <c:val>
            <c:numRef>
              <c:f>'Maximizing Efficiency'!$C$91</c:f>
              <c:numCache>
                <c:formatCode>General</c:formatCode>
                <c:ptCount val="1"/>
                <c:pt idx="0">
                  <c:v>-0.82014073333333337</c:v>
                </c:pt>
              </c:numCache>
            </c:numRef>
          </c:val>
        </c:ser>
        <c:ser>
          <c:idx val="25"/>
          <c:order val="25"/>
          <c:tx>
            <c:strRef>
              <c:f>'Maximizing Efficiency'!$B$92</c:f>
              <c:strCache>
                <c:ptCount val="1"/>
                <c:pt idx="0">
                  <c:v>EC</c:v>
                </c:pt>
              </c:strCache>
            </c:strRef>
          </c:tx>
          <c:invertIfNegative val="0"/>
          <c:val>
            <c:numRef>
              <c:f>'Maximizing Efficiency'!$C$92</c:f>
              <c:numCache>
                <c:formatCode>General</c:formatCode>
                <c:ptCount val="1"/>
                <c:pt idx="0">
                  <c:v>-0.85693125999999997</c:v>
                </c:pt>
              </c:numCache>
            </c:numRef>
          </c:val>
        </c:ser>
        <c:ser>
          <c:idx val="26"/>
          <c:order val="26"/>
          <c:tx>
            <c:strRef>
              <c:f>'Maximizing Efficiency'!$B$93</c:f>
              <c:strCache>
                <c:ptCount val="1"/>
                <c:pt idx="0">
                  <c:v>Italy</c:v>
                </c:pt>
              </c:strCache>
            </c:strRef>
          </c:tx>
          <c:invertIfNegative val="0"/>
          <c:val>
            <c:numRef>
              <c:f>'Maximizing Efficiency'!$C$93</c:f>
              <c:numCache>
                <c:formatCode>General</c:formatCode>
                <c:ptCount val="1"/>
                <c:pt idx="0">
                  <c:v>-0.87202070000000009</c:v>
                </c:pt>
              </c:numCache>
            </c:numRef>
          </c:val>
        </c:ser>
        <c:dLbls>
          <c:showLegendKey val="0"/>
          <c:showVal val="0"/>
          <c:showCatName val="0"/>
          <c:showSerName val="0"/>
          <c:showPercent val="0"/>
          <c:showBubbleSize val="0"/>
        </c:dLbls>
        <c:gapWidth val="150"/>
        <c:axId val="121763712"/>
        <c:axId val="121765248"/>
      </c:barChart>
      <c:catAx>
        <c:axId val="121763712"/>
        <c:scaling>
          <c:orientation val="minMax"/>
        </c:scaling>
        <c:delete val="0"/>
        <c:axPos val="b"/>
        <c:majorTickMark val="out"/>
        <c:minorTickMark val="none"/>
        <c:tickLblPos val="nextTo"/>
        <c:crossAx val="121765248"/>
        <c:crosses val="autoZero"/>
        <c:auto val="1"/>
        <c:lblAlgn val="ctr"/>
        <c:lblOffset val="100"/>
        <c:noMultiLvlLbl val="0"/>
      </c:catAx>
      <c:valAx>
        <c:axId val="121765248"/>
        <c:scaling>
          <c:orientation val="minMax"/>
        </c:scaling>
        <c:delete val="0"/>
        <c:axPos val="l"/>
        <c:majorGridlines/>
        <c:numFmt formatCode="General" sourceLinked="1"/>
        <c:majorTickMark val="out"/>
        <c:minorTickMark val="none"/>
        <c:tickLblPos val="nextTo"/>
        <c:crossAx val="121763712"/>
        <c:crosses val="autoZero"/>
        <c:crossBetween val="between"/>
      </c:valAx>
    </c:plotArea>
    <c:legend>
      <c:legendPos val="r"/>
      <c:layout>
        <c:manualLayout>
          <c:xMode val="edge"/>
          <c:yMode val="edge"/>
          <c:x val="0.7375453800758982"/>
          <c:y val="7.3697618506348123E-2"/>
          <c:w val="0.25226353712155408"/>
          <c:h val="0.8543108686217372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Reducing Burden</a:t>
            </a:r>
          </a:p>
        </c:rich>
      </c:tx>
      <c:layout/>
      <c:overlay val="0"/>
    </c:title>
    <c:autoTitleDeleted val="0"/>
    <c:plotArea>
      <c:layout/>
      <c:barChart>
        <c:barDir val="col"/>
        <c:grouping val="clustered"/>
        <c:varyColors val="0"/>
        <c:ser>
          <c:idx val="0"/>
          <c:order val="0"/>
          <c:tx>
            <c:strRef>
              <c:f>'Reducing Burden'!$B$68</c:f>
              <c:strCache>
                <c:ptCount val="1"/>
                <c:pt idx="0">
                  <c:v>EC</c:v>
                </c:pt>
              </c:strCache>
            </c:strRef>
          </c:tx>
          <c:invertIfNegative val="0"/>
          <c:val>
            <c:numRef>
              <c:f>'Reducing Burden'!$C$68</c:f>
              <c:numCache>
                <c:formatCode>General</c:formatCode>
                <c:ptCount val="1"/>
                <c:pt idx="0">
                  <c:v>0.90002677499999995</c:v>
                </c:pt>
              </c:numCache>
            </c:numRef>
          </c:val>
        </c:ser>
        <c:ser>
          <c:idx val="1"/>
          <c:order val="1"/>
          <c:tx>
            <c:strRef>
              <c:f>'Reducing Burden'!$B$69</c:f>
              <c:strCache>
                <c:ptCount val="1"/>
                <c:pt idx="0">
                  <c:v>IDA</c:v>
                </c:pt>
              </c:strCache>
            </c:strRef>
          </c:tx>
          <c:invertIfNegative val="0"/>
          <c:val>
            <c:numRef>
              <c:f>'Reducing Burden'!$C$69</c:f>
              <c:numCache>
                <c:formatCode>General</c:formatCode>
                <c:ptCount val="1"/>
                <c:pt idx="0">
                  <c:v>0.89215574999999991</c:v>
                </c:pt>
              </c:numCache>
            </c:numRef>
          </c:val>
        </c:ser>
        <c:ser>
          <c:idx val="2"/>
          <c:order val="2"/>
          <c:tx>
            <c:strRef>
              <c:f>'Reducing Burden'!$B$70</c:f>
              <c:strCache>
                <c:ptCount val="1"/>
                <c:pt idx="0">
                  <c:v>AfDF</c:v>
                </c:pt>
              </c:strCache>
            </c:strRef>
          </c:tx>
          <c:invertIfNegative val="0"/>
          <c:val>
            <c:numRef>
              <c:f>'Reducing Burden'!$C$70</c:f>
              <c:numCache>
                <c:formatCode>General</c:formatCode>
                <c:ptCount val="1"/>
                <c:pt idx="0">
                  <c:v>0.74228870000000002</c:v>
                </c:pt>
              </c:numCache>
            </c:numRef>
          </c:val>
        </c:ser>
        <c:ser>
          <c:idx val="3"/>
          <c:order val="3"/>
          <c:tx>
            <c:strRef>
              <c:f>'Reducing Burden'!$B$71</c:f>
              <c:strCache>
                <c:ptCount val="1"/>
                <c:pt idx="0">
                  <c:v>Canada</c:v>
                </c:pt>
              </c:strCache>
            </c:strRef>
          </c:tx>
          <c:invertIfNegative val="0"/>
          <c:val>
            <c:numRef>
              <c:f>'Reducing Burden'!$C$71</c:f>
              <c:numCache>
                <c:formatCode>General</c:formatCode>
                <c:ptCount val="1"/>
                <c:pt idx="0">
                  <c:v>0.65809104000000007</c:v>
                </c:pt>
              </c:numCache>
            </c:numRef>
          </c:val>
        </c:ser>
        <c:ser>
          <c:idx val="4"/>
          <c:order val="4"/>
          <c:tx>
            <c:strRef>
              <c:f>'Reducing Burden'!$B$72</c:f>
              <c:strCache>
                <c:ptCount val="1"/>
                <c:pt idx="0">
                  <c:v>New Zealand</c:v>
                </c:pt>
              </c:strCache>
            </c:strRef>
          </c:tx>
          <c:invertIfNegative val="0"/>
          <c:val>
            <c:numRef>
              <c:f>'Reducing Burden'!$C$72</c:f>
              <c:numCache>
                <c:formatCode>General</c:formatCode>
                <c:ptCount val="1"/>
                <c:pt idx="0">
                  <c:v>0.57623510000000011</c:v>
                </c:pt>
              </c:numCache>
            </c:numRef>
          </c:val>
        </c:ser>
        <c:ser>
          <c:idx val="5"/>
          <c:order val="5"/>
          <c:tx>
            <c:strRef>
              <c:f>'Reducing Burden'!$B$73</c:f>
              <c:strCache>
                <c:ptCount val="1"/>
                <c:pt idx="0">
                  <c:v>Switzerland</c:v>
                </c:pt>
              </c:strCache>
            </c:strRef>
          </c:tx>
          <c:invertIfNegative val="0"/>
          <c:val>
            <c:numRef>
              <c:f>'Reducing Burden'!$C$73</c:f>
              <c:numCache>
                <c:formatCode>General</c:formatCode>
                <c:ptCount val="1"/>
                <c:pt idx="0">
                  <c:v>0.45791611999999998</c:v>
                </c:pt>
              </c:numCache>
            </c:numRef>
          </c:val>
        </c:ser>
        <c:ser>
          <c:idx val="6"/>
          <c:order val="6"/>
          <c:tx>
            <c:strRef>
              <c:f>'Reducing Burden'!$B$74</c:f>
              <c:strCache>
                <c:ptCount val="1"/>
                <c:pt idx="0">
                  <c:v>Ireland</c:v>
                </c:pt>
              </c:strCache>
            </c:strRef>
          </c:tx>
          <c:invertIfNegative val="0"/>
          <c:val>
            <c:numRef>
              <c:f>'Reducing Burden'!$C$74</c:f>
              <c:numCache>
                <c:formatCode>General</c:formatCode>
                <c:ptCount val="1"/>
                <c:pt idx="0">
                  <c:v>0.42588626000000007</c:v>
                </c:pt>
              </c:numCache>
            </c:numRef>
          </c:val>
        </c:ser>
        <c:ser>
          <c:idx val="7"/>
          <c:order val="7"/>
          <c:tx>
            <c:strRef>
              <c:f>'Reducing Burden'!$B$75</c:f>
              <c:strCache>
                <c:ptCount val="1"/>
                <c:pt idx="0">
                  <c:v>IFAD</c:v>
                </c:pt>
              </c:strCache>
            </c:strRef>
          </c:tx>
          <c:invertIfNegative val="0"/>
          <c:val>
            <c:numRef>
              <c:f>'Reducing Burden'!$C$75</c:f>
              <c:numCache>
                <c:formatCode>General</c:formatCode>
                <c:ptCount val="1"/>
                <c:pt idx="0">
                  <c:v>0.39144282499999994</c:v>
                </c:pt>
              </c:numCache>
            </c:numRef>
          </c:val>
        </c:ser>
        <c:ser>
          <c:idx val="8"/>
          <c:order val="8"/>
          <c:tx>
            <c:strRef>
              <c:f>'Reducing Burden'!$B$76</c:f>
              <c:strCache>
                <c:ptCount val="1"/>
                <c:pt idx="0">
                  <c:v>Finland</c:v>
                </c:pt>
              </c:strCache>
            </c:strRef>
          </c:tx>
          <c:invertIfNegative val="0"/>
          <c:val>
            <c:numRef>
              <c:f>'Reducing Burden'!$C$76</c:f>
              <c:numCache>
                <c:formatCode>General</c:formatCode>
                <c:ptCount val="1"/>
                <c:pt idx="0">
                  <c:v>0.30321772000000002</c:v>
                </c:pt>
              </c:numCache>
            </c:numRef>
          </c:val>
        </c:ser>
        <c:ser>
          <c:idx val="9"/>
          <c:order val="9"/>
          <c:tx>
            <c:strRef>
              <c:f>'Reducing Burden'!$B$77</c:f>
              <c:strCache>
                <c:ptCount val="1"/>
                <c:pt idx="0">
                  <c:v>Netherlands</c:v>
                </c:pt>
              </c:strCache>
            </c:strRef>
          </c:tx>
          <c:invertIfNegative val="0"/>
          <c:val>
            <c:numRef>
              <c:f>'Reducing Burden'!$C$77</c:f>
              <c:numCache>
                <c:formatCode>General</c:formatCode>
                <c:ptCount val="1"/>
                <c:pt idx="0">
                  <c:v>0.25440479999999999</c:v>
                </c:pt>
              </c:numCache>
            </c:numRef>
          </c:val>
        </c:ser>
        <c:ser>
          <c:idx val="10"/>
          <c:order val="10"/>
          <c:tx>
            <c:strRef>
              <c:f>'Reducing Burden'!$B$78</c:f>
              <c:strCache>
                <c:ptCount val="1"/>
                <c:pt idx="0">
                  <c:v>Denmark</c:v>
                </c:pt>
              </c:strCache>
            </c:strRef>
          </c:tx>
          <c:invertIfNegative val="0"/>
          <c:val>
            <c:numRef>
              <c:f>'Reducing Burden'!$C$78</c:f>
              <c:numCache>
                <c:formatCode>General</c:formatCode>
                <c:ptCount val="1"/>
                <c:pt idx="0">
                  <c:v>0.23735512000000006</c:v>
                </c:pt>
              </c:numCache>
            </c:numRef>
          </c:val>
        </c:ser>
        <c:ser>
          <c:idx val="11"/>
          <c:order val="11"/>
          <c:tx>
            <c:strRef>
              <c:f>'Reducing Burden'!$B$79</c:f>
              <c:strCache>
                <c:ptCount val="1"/>
                <c:pt idx="0">
                  <c:v>Australia</c:v>
                </c:pt>
              </c:strCache>
            </c:strRef>
          </c:tx>
          <c:invertIfNegative val="0"/>
          <c:val>
            <c:numRef>
              <c:f>'Reducing Burden'!$C$79</c:f>
              <c:numCache>
                <c:formatCode>General</c:formatCode>
                <c:ptCount val="1"/>
                <c:pt idx="0">
                  <c:v>0.19028608</c:v>
                </c:pt>
              </c:numCache>
            </c:numRef>
          </c:val>
        </c:ser>
        <c:ser>
          <c:idx val="12"/>
          <c:order val="12"/>
          <c:tx>
            <c:strRef>
              <c:f>'Reducing Burden'!$B$80</c:f>
              <c:strCache>
                <c:ptCount val="1"/>
                <c:pt idx="0">
                  <c:v>United Kingdom</c:v>
                </c:pt>
              </c:strCache>
            </c:strRef>
          </c:tx>
          <c:invertIfNegative val="0"/>
          <c:val>
            <c:numRef>
              <c:f>'Reducing Burden'!$C$80</c:f>
              <c:numCache>
                <c:formatCode>General</c:formatCode>
                <c:ptCount val="1"/>
                <c:pt idx="0">
                  <c:v>0.16035665999999998</c:v>
                </c:pt>
              </c:numCache>
            </c:numRef>
          </c:val>
        </c:ser>
        <c:ser>
          <c:idx val="13"/>
          <c:order val="13"/>
          <c:tx>
            <c:strRef>
              <c:f>'Reducing Burden'!$B$81</c:f>
              <c:strCache>
                <c:ptCount val="1"/>
                <c:pt idx="0">
                  <c:v>IDB Special</c:v>
                </c:pt>
              </c:strCache>
            </c:strRef>
          </c:tx>
          <c:invertIfNegative val="0"/>
          <c:val>
            <c:numRef>
              <c:f>'Reducing Burden'!$C$81</c:f>
              <c:numCache>
                <c:formatCode>General</c:formatCode>
                <c:ptCount val="1"/>
                <c:pt idx="0">
                  <c:v>0.15750072500000001</c:v>
                </c:pt>
              </c:numCache>
            </c:numRef>
          </c:val>
        </c:ser>
        <c:ser>
          <c:idx val="14"/>
          <c:order val="14"/>
          <c:tx>
            <c:strRef>
              <c:f>'Reducing Burden'!$B$82</c:f>
              <c:strCache>
                <c:ptCount val="1"/>
                <c:pt idx="0">
                  <c:v>Austria</c:v>
                </c:pt>
              </c:strCache>
            </c:strRef>
          </c:tx>
          <c:invertIfNegative val="0"/>
          <c:val>
            <c:numRef>
              <c:f>'Reducing Burden'!$C$82</c:f>
              <c:numCache>
                <c:formatCode>General</c:formatCode>
                <c:ptCount val="1"/>
                <c:pt idx="0">
                  <c:v>-5.4532899999999954E-2</c:v>
                </c:pt>
              </c:numCache>
            </c:numRef>
          </c:val>
        </c:ser>
        <c:ser>
          <c:idx val="15"/>
          <c:order val="15"/>
          <c:tx>
            <c:strRef>
              <c:f>'Reducing Burden'!$B$83</c:f>
              <c:strCache>
                <c:ptCount val="1"/>
                <c:pt idx="0">
                  <c:v>Spain</c:v>
                </c:pt>
              </c:strCache>
            </c:strRef>
          </c:tx>
          <c:invertIfNegative val="0"/>
          <c:val>
            <c:numRef>
              <c:f>'Reducing Burden'!$C$83</c:f>
              <c:numCache>
                <c:formatCode>General</c:formatCode>
                <c:ptCount val="1"/>
                <c:pt idx="0">
                  <c:v>-0.11685707999999995</c:v>
                </c:pt>
              </c:numCache>
            </c:numRef>
          </c:val>
        </c:ser>
        <c:ser>
          <c:idx val="16"/>
          <c:order val="16"/>
          <c:tx>
            <c:strRef>
              <c:f>'Reducing Burden'!$B$84</c:f>
              <c:strCache>
                <c:ptCount val="1"/>
                <c:pt idx="0">
                  <c:v>Japan</c:v>
                </c:pt>
              </c:strCache>
            </c:strRef>
          </c:tx>
          <c:invertIfNegative val="0"/>
          <c:val>
            <c:numRef>
              <c:f>'Reducing Burden'!$C$84</c:f>
              <c:numCache>
                <c:formatCode>General</c:formatCode>
                <c:ptCount val="1"/>
                <c:pt idx="0">
                  <c:v>-0.17575194</c:v>
                </c:pt>
              </c:numCache>
            </c:numRef>
          </c:val>
        </c:ser>
        <c:ser>
          <c:idx val="17"/>
          <c:order val="17"/>
          <c:tx>
            <c:strRef>
              <c:f>'Reducing Burden'!$B$85</c:f>
              <c:strCache>
                <c:ptCount val="1"/>
                <c:pt idx="0">
                  <c:v>Bill &amp; Melinda Gates Foundation</c:v>
                </c:pt>
              </c:strCache>
            </c:strRef>
          </c:tx>
          <c:invertIfNegative val="0"/>
          <c:val>
            <c:numRef>
              <c:f>'Reducing Burden'!$C$85</c:f>
              <c:numCache>
                <c:formatCode>General</c:formatCode>
                <c:ptCount val="1"/>
                <c:pt idx="0">
                  <c:v>-0.2482087</c:v>
                </c:pt>
              </c:numCache>
            </c:numRef>
          </c:val>
        </c:ser>
        <c:ser>
          <c:idx val="18"/>
          <c:order val="18"/>
          <c:tx>
            <c:strRef>
              <c:f>'Reducing Burden'!$B$86</c:f>
              <c:strCache>
                <c:ptCount val="1"/>
                <c:pt idx="0">
                  <c:v>Luxembourg</c:v>
                </c:pt>
              </c:strCache>
            </c:strRef>
          </c:tx>
          <c:invertIfNegative val="0"/>
          <c:val>
            <c:numRef>
              <c:f>'Reducing Burden'!$C$86</c:f>
              <c:numCache>
                <c:formatCode>General</c:formatCode>
                <c:ptCount val="1"/>
                <c:pt idx="0">
                  <c:v>-0.29704611999999997</c:v>
                </c:pt>
              </c:numCache>
            </c:numRef>
          </c:val>
        </c:ser>
        <c:ser>
          <c:idx val="19"/>
          <c:order val="19"/>
          <c:tx>
            <c:strRef>
              <c:f>'Reducing Burden'!$B$87</c:f>
              <c:strCache>
                <c:ptCount val="1"/>
                <c:pt idx="0">
                  <c:v>Sweden</c:v>
                </c:pt>
              </c:strCache>
            </c:strRef>
          </c:tx>
          <c:invertIfNegative val="0"/>
          <c:val>
            <c:numRef>
              <c:f>'Reducing Burden'!$C$87</c:f>
              <c:numCache>
                <c:formatCode>General</c:formatCode>
                <c:ptCount val="1"/>
                <c:pt idx="0">
                  <c:v>-0.35367388000000005</c:v>
                </c:pt>
              </c:numCache>
            </c:numRef>
          </c:val>
        </c:ser>
        <c:ser>
          <c:idx val="20"/>
          <c:order val="20"/>
          <c:tx>
            <c:strRef>
              <c:f>'Reducing Burden'!$B$88</c:f>
              <c:strCache>
                <c:ptCount val="1"/>
                <c:pt idx="0">
                  <c:v>Belgium</c:v>
                </c:pt>
              </c:strCache>
            </c:strRef>
          </c:tx>
          <c:invertIfNegative val="0"/>
          <c:val>
            <c:numRef>
              <c:f>'Reducing Burden'!$C$88</c:f>
              <c:numCache>
                <c:formatCode>General</c:formatCode>
                <c:ptCount val="1"/>
                <c:pt idx="0">
                  <c:v>-0.35705646000000002</c:v>
                </c:pt>
              </c:numCache>
            </c:numRef>
          </c:val>
        </c:ser>
        <c:ser>
          <c:idx val="21"/>
          <c:order val="21"/>
          <c:tx>
            <c:strRef>
              <c:f>'Reducing Burden'!$B$89</c:f>
              <c:strCache>
                <c:ptCount val="1"/>
                <c:pt idx="0">
                  <c:v>Germany</c:v>
                </c:pt>
              </c:strCache>
            </c:strRef>
          </c:tx>
          <c:invertIfNegative val="0"/>
          <c:val>
            <c:numRef>
              <c:f>'Reducing Burden'!$C$89</c:f>
              <c:numCache>
                <c:formatCode>General</c:formatCode>
                <c:ptCount val="1"/>
                <c:pt idx="0">
                  <c:v>-0.47398290000000004</c:v>
                </c:pt>
              </c:numCache>
            </c:numRef>
          </c:val>
        </c:ser>
        <c:ser>
          <c:idx val="22"/>
          <c:order val="22"/>
          <c:tx>
            <c:strRef>
              <c:f>'Reducing Burden'!$B$90</c:f>
              <c:strCache>
                <c:ptCount val="1"/>
                <c:pt idx="0">
                  <c:v>France</c:v>
                </c:pt>
              </c:strCache>
            </c:strRef>
          </c:tx>
          <c:invertIfNegative val="0"/>
          <c:val>
            <c:numRef>
              <c:f>'Reducing Burden'!$C$90</c:f>
              <c:numCache>
                <c:formatCode>General</c:formatCode>
                <c:ptCount val="1"/>
                <c:pt idx="0">
                  <c:v>-0.57612273999999997</c:v>
                </c:pt>
              </c:numCache>
            </c:numRef>
          </c:val>
        </c:ser>
        <c:ser>
          <c:idx val="23"/>
          <c:order val="23"/>
          <c:tx>
            <c:strRef>
              <c:f>'Reducing Burden'!$B$91</c:f>
              <c:strCache>
                <c:ptCount val="1"/>
                <c:pt idx="0">
                  <c:v>USA</c:v>
                </c:pt>
              </c:strCache>
            </c:strRef>
          </c:tx>
          <c:invertIfNegative val="0"/>
          <c:val>
            <c:numRef>
              <c:f>'Reducing Burden'!$C$91</c:f>
              <c:numCache>
                <c:formatCode>General</c:formatCode>
                <c:ptCount val="1"/>
                <c:pt idx="0">
                  <c:v>-0.66805798000000005</c:v>
                </c:pt>
              </c:numCache>
            </c:numRef>
          </c:val>
        </c:ser>
        <c:ser>
          <c:idx val="24"/>
          <c:order val="24"/>
          <c:tx>
            <c:strRef>
              <c:f>'Reducing Burden'!$B$92</c:f>
              <c:strCache>
                <c:ptCount val="1"/>
                <c:pt idx="0">
                  <c:v>Italy</c:v>
                </c:pt>
              </c:strCache>
            </c:strRef>
          </c:tx>
          <c:invertIfNegative val="0"/>
          <c:val>
            <c:numRef>
              <c:f>'Reducing Burden'!$C$92</c:f>
              <c:numCache>
                <c:formatCode>General</c:formatCode>
                <c:ptCount val="1"/>
                <c:pt idx="0">
                  <c:v>-0.71730025999999991</c:v>
                </c:pt>
              </c:numCache>
            </c:numRef>
          </c:val>
        </c:ser>
        <c:ser>
          <c:idx val="25"/>
          <c:order val="25"/>
          <c:tx>
            <c:strRef>
              <c:f>'Reducing Burden'!$B$93</c:f>
              <c:strCache>
                <c:ptCount val="1"/>
                <c:pt idx="0">
                  <c:v>Norway</c:v>
                </c:pt>
              </c:strCache>
            </c:strRef>
          </c:tx>
          <c:invertIfNegative val="0"/>
          <c:val>
            <c:numRef>
              <c:f>'Reducing Burden'!$C$93</c:f>
              <c:numCache>
                <c:formatCode>General</c:formatCode>
                <c:ptCount val="1"/>
                <c:pt idx="0">
                  <c:v>-0.80827636000000003</c:v>
                </c:pt>
              </c:numCache>
            </c:numRef>
          </c:val>
        </c:ser>
        <c:ser>
          <c:idx val="26"/>
          <c:order val="26"/>
          <c:tx>
            <c:strRef>
              <c:f>'Reducing Burden'!$B$94</c:f>
              <c:strCache>
                <c:ptCount val="1"/>
                <c:pt idx="0">
                  <c:v>Korea</c:v>
                </c:pt>
              </c:strCache>
            </c:strRef>
          </c:tx>
          <c:invertIfNegative val="0"/>
          <c:val>
            <c:numRef>
              <c:f>'Reducing Burden'!$C$94</c:f>
              <c:numCache>
                <c:formatCode>General</c:formatCode>
                <c:ptCount val="1"/>
                <c:pt idx="0">
                  <c:v>-0.93325485999999991</c:v>
                </c:pt>
              </c:numCache>
            </c:numRef>
          </c:val>
        </c:ser>
        <c:dLbls>
          <c:showLegendKey val="0"/>
          <c:showVal val="0"/>
          <c:showCatName val="0"/>
          <c:showSerName val="0"/>
          <c:showPercent val="0"/>
          <c:showBubbleSize val="0"/>
        </c:dLbls>
        <c:gapWidth val="150"/>
        <c:axId val="129206144"/>
        <c:axId val="129207680"/>
      </c:barChart>
      <c:catAx>
        <c:axId val="129206144"/>
        <c:scaling>
          <c:orientation val="minMax"/>
        </c:scaling>
        <c:delete val="0"/>
        <c:axPos val="b"/>
        <c:majorTickMark val="out"/>
        <c:minorTickMark val="none"/>
        <c:tickLblPos val="nextTo"/>
        <c:crossAx val="129207680"/>
        <c:crosses val="autoZero"/>
        <c:auto val="1"/>
        <c:lblAlgn val="ctr"/>
        <c:lblOffset val="100"/>
        <c:noMultiLvlLbl val="0"/>
      </c:catAx>
      <c:valAx>
        <c:axId val="129207680"/>
        <c:scaling>
          <c:orientation val="minMax"/>
        </c:scaling>
        <c:delete val="0"/>
        <c:axPos val="l"/>
        <c:majorGridlines/>
        <c:numFmt formatCode="General" sourceLinked="1"/>
        <c:majorTickMark val="out"/>
        <c:minorTickMark val="none"/>
        <c:tickLblPos val="nextTo"/>
        <c:crossAx val="12920614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Transparency and Learning</a:t>
            </a:r>
          </a:p>
        </c:rich>
      </c:tx>
      <c:layout/>
      <c:overlay val="0"/>
    </c:title>
    <c:autoTitleDeleted val="0"/>
    <c:plotArea>
      <c:layout/>
      <c:barChart>
        <c:barDir val="col"/>
        <c:grouping val="clustered"/>
        <c:varyColors val="0"/>
        <c:ser>
          <c:idx val="0"/>
          <c:order val="0"/>
          <c:tx>
            <c:strRef>
              <c:f>'Transparency and Learning'!$B$68</c:f>
              <c:strCache>
                <c:ptCount val="1"/>
                <c:pt idx="0">
                  <c:v>Canada</c:v>
                </c:pt>
              </c:strCache>
            </c:strRef>
          </c:tx>
          <c:invertIfNegative val="0"/>
          <c:val>
            <c:numRef>
              <c:f>'Transparency and Learning'!$C$68</c:f>
              <c:numCache>
                <c:formatCode>General</c:formatCode>
                <c:ptCount val="1"/>
                <c:pt idx="0">
                  <c:v>0.70968647500000004</c:v>
                </c:pt>
              </c:numCache>
            </c:numRef>
          </c:val>
        </c:ser>
        <c:ser>
          <c:idx val="1"/>
          <c:order val="1"/>
          <c:tx>
            <c:strRef>
              <c:f>'Transparency and Learning'!$B$69</c:f>
              <c:strCache>
                <c:ptCount val="1"/>
                <c:pt idx="0">
                  <c:v>IDA</c:v>
                </c:pt>
              </c:strCache>
            </c:strRef>
          </c:tx>
          <c:invertIfNegative val="0"/>
          <c:val>
            <c:numRef>
              <c:f>'Transparency and Learning'!$C$69</c:f>
              <c:numCache>
                <c:formatCode>General</c:formatCode>
                <c:ptCount val="1"/>
                <c:pt idx="0">
                  <c:v>0.51629502857142862</c:v>
                </c:pt>
              </c:numCache>
            </c:numRef>
          </c:val>
        </c:ser>
        <c:ser>
          <c:idx val="2"/>
          <c:order val="2"/>
          <c:tx>
            <c:strRef>
              <c:f>'Transparency and Learning'!$B$70</c:f>
              <c:strCache>
                <c:ptCount val="1"/>
                <c:pt idx="0">
                  <c:v>Ireland</c:v>
                </c:pt>
              </c:strCache>
            </c:strRef>
          </c:tx>
          <c:invertIfNegative val="0"/>
          <c:val>
            <c:numRef>
              <c:f>'Transparency and Learning'!$C$70</c:f>
              <c:numCache>
                <c:formatCode>General</c:formatCode>
                <c:ptCount val="1"/>
                <c:pt idx="0">
                  <c:v>0.46380907499999996</c:v>
                </c:pt>
              </c:numCache>
            </c:numRef>
          </c:val>
        </c:ser>
        <c:ser>
          <c:idx val="3"/>
          <c:order val="3"/>
          <c:tx>
            <c:strRef>
              <c:f>'Transparency and Learning'!$B$71</c:f>
              <c:strCache>
                <c:ptCount val="1"/>
                <c:pt idx="0">
                  <c:v>Netherlands</c:v>
                </c:pt>
              </c:strCache>
            </c:strRef>
          </c:tx>
          <c:invertIfNegative val="0"/>
          <c:val>
            <c:numRef>
              <c:f>'Transparency and Learning'!$C$71</c:f>
              <c:numCache>
                <c:formatCode>General</c:formatCode>
                <c:ptCount val="1"/>
                <c:pt idx="0">
                  <c:v>0.3648476625</c:v>
                </c:pt>
              </c:numCache>
            </c:numRef>
          </c:val>
        </c:ser>
        <c:ser>
          <c:idx val="4"/>
          <c:order val="4"/>
          <c:tx>
            <c:strRef>
              <c:f>'Transparency and Learning'!$B$72</c:f>
              <c:strCache>
                <c:ptCount val="1"/>
                <c:pt idx="0">
                  <c:v>Spain</c:v>
                </c:pt>
              </c:strCache>
            </c:strRef>
          </c:tx>
          <c:invertIfNegative val="0"/>
          <c:val>
            <c:numRef>
              <c:f>'Transparency and Learning'!$C$72</c:f>
              <c:numCache>
                <c:formatCode>General</c:formatCode>
                <c:ptCount val="1"/>
                <c:pt idx="0">
                  <c:v>0.29346369999999994</c:v>
                </c:pt>
              </c:numCache>
            </c:numRef>
          </c:val>
        </c:ser>
        <c:ser>
          <c:idx val="5"/>
          <c:order val="5"/>
          <c:tx>
            <c:strRef>
              <c:f>'Transparency and Learning'!$B$73</c:f>
              <c:strCache>
                <c:ptCount val="1"/>
                <c:pt idx="0">
                  <c:v>Norway</c:v>
                </c:pt>
              </c:strCache>
            </c:strRef>
          </c:tx>
          <c:invertIfNegative val="0"/>
          <c:val>
            <c:numRef>
              <c:f>'Transparency and Learning'!$C$73</c:f>
              <c:numCache>
                <c:formatCode>General</c:formatCode>
                <c:ptCount val="1"/>
                <c:pt idx="0">
                  <c:v>0.26448439999999995</c:v>
                </c:pt>
              </c:numCache>
            </c:numRef>
          </c:val>
        </c:ser>
        <c:ser>
          <c:idx val="6"/>
          <c:order val="6"/>
          <c:tx>
            <c:strRef>
              <c:f>'Transparency and Learning'!$B$74</c:f>
              <c:strCache>
                <c:ptCount val="1"/>
                <c:pt idx="0">
                  <c:v>Sweden</c:v>
                </c:pt>
              </c:strCache>
            </c:strRef>
          </c:tx>
          <c:invertIfNegative val="0"/>
          <c:val>
            <c:numRef>
              <c:f>'Transparency and Learning'!$C$74</c:f>
              <c:numCache>
                <c:formatCode>General</c:formatCode>
                <c:ptCount val="1"/>
                <c:pt idx="0">
                  <c:v>0.24645401250000004</c:v>
                </c:pt>
              </c:numCache>
            </c:numRef>
          </c:val>
        </c:ser>
        <c:ser>
          <c:idx val="7"/>
          <c:order val="7"/>
          <c:tx>
            <c:strRef>
              <c:f>'Transparency and Learning'!$B$75</c:f>
              <c:strCache>
                <c:ptCount val="1"/>
                <c:pt idx="0">
                  <c:v>EC</c:v>
                </c:pt>
              </c:strCache>
            </c:strRef>
          </c:tx>
          <c:invertIfNegative val="0"/>
          <c:val>
            <c:numRef>
              <c:f>'Transparency and Learning'!$C$75</c:f>
              <c:numCache>
                <c:formatCode>General</c:formatCode>
                <c:ptCount val="1"/>
                <c:pt idx="0">
                  <c:v>0.23936282857142865</c:v>
                </c:pt>
              </c:numCache>
            </c:numRef>
          </c:val>
        </c:ser>
        <c:ser>
          <c:idx val="8"/>
          <c:order val="8"/>
          <c:tx>
            <c:strRef>
              <c:f>'Transparency and Learning'!$B$76</c:f>
              <c:strCache>
                <c:ptCount val="1"/>
                <c:pt idx="0">
                  <c:v>Finland</c:v>
                </c:pt>
              </c:strCache>
            </c:strRef>
          </c:tx>
          <c:invertIfNegative val="0"/>
          <c:val>
            <c:numRef>
              <c:f>'Transparency and Learning'!$C$76</c:f>
              <c:numCache>
                <c:formatCode>General</c:formatCode>
                <c:ptCount val="1"/>
                <c:pt idx="0">
                  <c:v>0.19544258750000004</c:v>
                </c:pt>
              </c:numCache>
            </c:numRef>
          </c:val>
        </c:ser>
        <c:ser>
          <c:idx val="9"/>
          <c:order val="9"/>
          <c:tx>
            <c:strRef>
              <c:f>'Transparency and Learning'!$B$77</c:f>
              <c:strCache>
                <c:ptCount val="1"/>
                <c:pt idx="0">
                  <c:v>AfDF</c:v>
                </c:pt>
              </c:strCache>
            </c:strRef>
          </c:tx>
          <c:invertIfNegative val="0"/>
          <c:val>
            <c:numRef>
              <c:f>'Transparency and Learning'!$C$77</c:f>
              <c:numCache>
                <c:formatCode>General</c:formatCode>
                <c:ptCount val="1"/>
                <c:pt idx="0">
                  <c:v>0.16683127142857143</c:v>
                </c:pt>
              </c:numCache>
            </c:numRef>
          </c:val>
        </c:ser>
        <c:ser>
          <c:idx val="10"/>
          <c:order val="10"/>
          <c:tx>
            <c:strRef>
              <c:f>'Transparency and Learning'!$B$78</c:f>
              <c:strCache>
                <c:ptCount val="1"/>
                <c:pt idx="0">
                  <c:v>Germany</c:v>
                </c:pt>
              </c:strCache>
            </c:strRef>
          </c:tx>
          <c:invertIfNegative val="0"/>
          <c:val>
            <c:numRef>
              <c:f>'Transparency and Learning'!$C$78</c:f>
              <c:numCache>
                <c:formatCode>General</c:formatCode>
                <c:ptCount val="1"/>
                <c:pt idx="0">
                  <c:v>0.12223272500000001</c:v>
                </c:pt>
              </c:numCache>
            </c:numRef>
          </c:val>
        </c:ser>
        <c:ser>
          <c:idx val="11"/>
          <c:order val="11"/>
          <c:tx>
            <c:strRef>
              <c:f>'Transparency and Learning'!$B$79</c:f>
              <c:strCache>
                <c:ptCount val="1"/>
                <c:pt idx="0">
                  <c:v>USA</c:v>
                </c:pt>
              </c:strCache>
            </c:strRef>
          </c:tx>
          <c:invertIfNegative val="0"/>
          <c:val>
            <c:numRef>
              <c:f>'Transparency and Learning'!$C$79</c:f>
              <c:numCache>
                <c:formatCode>General</c:formatCode>
                <c:ptCount val="1"/>
                <c:pt idx="0">
                  <c:v>7.4255475000000015E-2</c:v>
                </c:pt>
              </c:numCache>
            </c:numRef>
          </c:val>
        </c:ser>
        <c:ser>
          <c:idx val="12"/>
          <c:order val="12"/>
          <c:tx>
            <c:strRef>
              <c:f>'Transparency and Learning'!$B$80</c:f>
              <c:strCache>
                <c:ptCount val="1"/>
                <c:pt idx="0">
                  <c:v>Denmark</c:v>
                </c:pt>
              </c:strCache>
            </c:strRef>
          </c:tx>
          <c:invertIfNegative val="0"/>
          <c:val>
            <c:numRef>
              <c:f>'Transparency and Learning'!$C$80</c:f>
              <c:numCache>
                <c:formatCode>General</c:formatCode>
                <c:ptCount val="1"/>
                <c:pt idx="0">
                  <c:v>-3.7046875000000049E-3</c:v>
                </c:pt>
              </c:numCache>
            </c:numRef>
          </c:val>
        </c:ser>
        <c:ser>
          <c:idx val="13"/>
          <c:order val="13"/>
          <c:tx>
            <c:strRef>
              <c:f>'Transparency and Learning'!$B$81</c:f>
              <c:strCache>
                <c:ptCount val="1"/>
                <c:pt idx="0">
                  <c:v>Austria</c:v>
                </c:pt>
              </c:strCache>
            </c:strRef>
          </c:tx>
          <c:invertIfNegative val="0"/>
          <c:val>
            <c:numRef>
              <c:f>'Transparency and Learning'!$C$81</c:f>
              <c:numCache>
                <c:formatCode>General</c:formatCode>
                <c:ptCount val="1"/>
                <c:pt idx="0">
                  <c:v>-3.5166187500000015E-2</c:v>
                </c:pt>
              </c:numCache>
            </c:numRef>
          </c:val>
        </c:ser>
        <c:ser>
          <c:idx val="14"/>
          <c:order val="14"/>
          <c:tx>
            <c:strRef>
              <c:f>'Transparency and Learning'!$B$82</c:f>
              <c:strCache>
                <c:ptCount val="1"/>
                <c:pt idx="0">
                  <c:v>New Zealand</c:v>
                </c:pt>
              </c:strCache>
            </c:strRef>
          </c:tx>
          <c:invertIfNegative val="0"/>
          <c:val>
            <c:numRef>
              <c:f>'Transparency and Learning'!$C$82</c:f>
              <c:numCache>
                <c:formatCode>General</c:formatCode>
                <c:ptCount val="1"/>
                <c:pt idx="0">
                  <c:v>-3.6863324999999975E-2</c:v>
                </c:pt>
              </c:numCache>
            </c:numRef>
          </c:val>
        </c:ser>
        <c:ser>
          <c:idx val="15"/>
          <c:order val="15"/>
          <c:tx>
            <c:strRef>
              <c:f>'Transparency and Learning'!$B$83</c:f>
              <c:strCache>
                <c:ptCount val="1"/>
                <c:pt idx="0">
                  <c:v>United Kingdom</c:v>
                </c:pt>
              </c:strCache>
            </c:strRef>
          </c:tx>
          <c:invertIfNegative val="0"/>
          <c:val>
            <c:numRef>
              <c:f>'Transparency and Learning'!$C$83</c:f>
              <c:numCache>
                <c:formatCode>General</c:formatCode>
                <c:ptCount val="1"/>
                <c:pt idx="0">
                  <c:v>-6.1193924999999962E-2</c:v>
                </c:pt>
              </c:numCache>
            </c:numRef>
          </c:val>
        </c:ser>
        <c:ser>
          <c:idx val="16"/>
          <c:order val="16"/>
          <c:tx>
            <c:strRef>
              <c:f>'Transparency and Learning'!$B$84</c:f>
              <c:strCache>
                <c:ptCount val="1"/>
                <c:pt idx="0">
                  <c:v>Switzerland</c:v>
                </c:pt>
              </c:strCache>
            </c:strRef>
          </c:tx>
          <c:invertIfNegative val="0"/>
          <c:val>
            <c:numRef>
              <c:f>'Transparency and Learning'!$C$84</c:f>
              <c:numCache>
                <c:formatCode>General</c:formatCode>
                <c:ptCount val="1"/>
                <c:pt idx="0">
                  <c:v>-6.9365575000000013E-2</c:v>
                </c:pt>
              </c:numCache>
            </c:numRef>
          </c:val>
        </c:ser>
        <c:ser>
          <c:idx val="17"/>
          <c:order val="17"/>
          <c:tx>
            <c:strRef>
              <c:f>'Transparency and Learning'!$B$85</c:f>
              <c:strCache>
                <c:ptCount val="1"/>
                <c:pt idx="0">
                  <c:v>IDB Special</c:v>
                </c:pt>
              </c:strCache>
            </c:strRef>
          </c:tx>
          <c:invertIfNegative val="0"/>
          <c:val>
            <c:numRef>
              <c:f>'Transparency and Learning'!$C$85</c:f>
              <c:numCache>
                <c:formatCode>General</c:formatCode>
                <c:ptCount val="1"/>
                <c:pt idx="0">
                  <c:v>-0.10463282857142861</c:v>
                </c:pt>
              </c:numCache>
            </c:numRef>
          </c:val>
        </c:ser>
        <c:ser>
          <c:idx val="18"/>
          <c:order val="18"/>
          <c:tx>
            <c:strRef>
              <c:f>'Transparency and Learning'!$B$86</c:f>
              <c:strCache>
                <c:ptCount val="1"/>
                <c:pt idx="0">
                  <c:v>Korea</c:v>
                </c:pt>
              </c:strCache>
            </c:strRef>
          </c:tx>
          <c:invertIfNegative val="0"/>
          <c:val>
            <c:numRef>
              <c:f>'Transparency and Learning'!$C$86</c:f>
              <c:numCache>
                <c:formatCode>General</c:formatCode>
                <c:ptCount val="1"/>
                <c:pt idx="0">
                  <c:v>-0.11166552500000002</c:v>
                </c:pt>
              </c:numCache>
            </c:numRef>
          </c:val>
        </c:ser>
        <c:ser>
          <c:idx val="19"/>
          <c:order val="19"/>
          <c:tx>
            <c:strRef>
              <c:f>'Transparency and Learning'!$B$87</c:f>
              <c:strCache>
                <c:ptCount val="1"/>
                <c:pt idx="0">
                  <c:v>Bill &amp; Melinda Gates Foundation</c:v>
                </c:pt>
              </c:strCache>
            </c:strRef>
          </c:tx>
          <c:invertIfNegative val="0"/>
          <c:val>
            <c:numRef>
              <c:f>'Transparency and Learning'!$C$87</c:f>
              <c:numCache>
                <c:formatCode>General</c:formatCode>
                <c:ptCount val="1"/>
                <c:pt idx="0">
                  <c:v>-0.11494713749999998</c:v>
                </c:pt>
              </c:numCache>
            </c:numRef>
          </c:val>
        </c:ser>
        <c:ser>
          <c:idx val="20"/>
          <c:order val="20"/>
          <c:tx>
            <c:strRef>
              <c:f>'Transparency and Learning'!$B$88</c:f>
              <c:strCache>
                <c:ptCount val="1"/>
                <c:pt idx="0">
                  <c:v>Australia</c:v>
                </c:pt>
              </c:strCache>
            </c:strRef>
          </c:tx>
          <c:invertIfNegative val="0"/>
          <c:val>
            <c:numRef>
              <c:f>'Transparency and Learning'!$C$88</c:f>
              <c:numCache>
                <c:formatCode>General</c:formatCode>
                <c:ptCount val="1"/>
                <c:pt idx="0">
                  <c:v>-0.21864873749999997</c:v>
                </c:pt>
              </c:numCache>
            </c:numRef>
          </c:val>
        </c:ser>
        <c:ser>
          <c:idx val="21"/>
          <c:order val="21"/>
          <c:tx>
            <c:strRef>
              <c:f>'Transparency and Learning'!$B$89</c:f>
              <c:strCache>
                <c:ptCount val="1"/>
                <c:pt idx="0">
                  <c:v>Japan</c:v>
                </c:pt>
              </c:strCache>
            </c:strRef>
          </c:tx>
          <c:invertIfNegative val="0"/>
          <c:val>
            <c:numRef>
              <c:f>'Transparency and Learning'!$C$89</c:f>
              <c:numCache>
                <c:formatCode>General</c:formatCode>
                <c:ptCount val="1"/>
                <c:pt idx="0">
                  <c:v>-0.33103470000000007</c:v>
                </c:pt>
              </c:numCache>
            </c:numRef>
          </c:val>
        </c:ser>
        <c:ser>
          <c:idx val="22"/>
          <c:order val="22"/>
          <c:tx>
            <c:strRef>
              <c:f>'Transparency and Learning'!$B$90</c:f>
              <c:strCache>
                <c:ptCount val="1"/>
                <c:pt idx="0">
                  <c:v>Belgium</c:v>
                </c:pt>
              </c:strCache>
            </c:strRef>
          </c:tx>
          <c:invertIfNegative val="0"/>
          <c:val>
            <c:numRef>
              <c:f>'Transparency and Learning'!$C$90</c:f>
              <c:numCache>
                <c:formatCode>General</c:formatCode>
                <c:ptCount val="1"/>
                <c:pt idx="0">
                  <c:v>-0.3944339375</c:v>
                </c:pt>
              </c:numCache>
            </c:numRef>
          </c:val>
        </c:ser>
        <c:ser>
          <c:idx val="23"/>
          <c:order val="23"/>
          <c:tx>
            <c:strRef>
              <c:f>'Transparency and Learning'!$B$91</c:f>
              <c:strCache>
                <c:ptCount val="1"/>
                <c:pt idx="0">
                  <c:v>Luxembourg</c:v>
                </c:pt>
              </c:strCache>
            </c:strRef>
          </c:tx>
          <c:invertIfNegative val="0"/>
          <c:val>
            <c:numRef>
              <c:f>'Transparency and Learning'!$C$91</c:f>
              <c:numCache>
                <c:formatCode>General</c:formatCode>
                <c:ptCount val="1"/>
                <c:pt idx="0">
                  <c:v>-0.53678844999999997</c:v>
                </c:pt>
              </c:numCache>
            </c:numRef>
          </c:val>
        </c:ser>
        <c:ser>
          <c:idx val="24"/>
          <c:order val="24"/>
          <c:tx>
            <c:strRef>
              <c:f>'Transparency and Learning'!$B$92</c:f>
              <c:strCache>
                <c:ptCount val="1"/>
                <c:pt idx="0">
                  <c:v>France</c:v>
                </c:pt>
              </c:strCache>
            </c:strRef>
          </c:tx>
          <c:invertIfNegative val="0"/>
          <c:val>
            <c:numRef>
              <c:f>'Transparency and Learning'!$C$92</c:f>
              <c:numCache>
                <c:formatCode>General</c:formatCode>
                <c:ptCount val="1"/>
                <c:pt idx="0">
                  <c:v>-0.57882943749999993</c:v>
                </c:pt>
              </c:numCache>
            </c:numRef>
          </c:val>
        </c:ser>
        <c:ser>
          <c:idx val="25"/>
          <c:order val="25"/>
          <c:tx>
            <c:strRef>
              <c:f>'Transparency and Learning'!$B$93</c:f>
              <c:strCache>
                <c:ptCount val="1"/>
                <c:pt idx="0">
                  <c:v>Italy</c:v>
                </c:pt>
              </c:strCache>
            </c:strRef>
          </c:tx>
          <c:invertIfNegative val="0"/>
          <c:val>
            <c:numRef>
              <c:f>'Transparency and Learning'!$C$93</c:f>
              <c:numCache>
                <c:formatCode>General</c:formatCode>
                <c:ptCount val="1"/>
                <c:pt idx="0">
                  <c:v>-0.65773387500000002</c:v>
                </c:pt>
              </c:numCache>
            </c:numRef>
          </c:val>
        </c:ser>
        <c:ser>
          <c:idx val="26"/>
          <c:order val="26"/>
          <c:tx>
            <c:strRef>
              <c:f>'Transparency and Learning'!$B$94</c:f>
              <c:strCache>
                <c:ptCount val="1"/>
                <c:pt idx="0">
                  <c:v>IFAD</c:v>
                </c:pt>
              </c:strCache>
            </c:strRef>
          </c:tx>
          <c:invertIfNegative val="0"/>
          <c:val>
            <c:numRef>
              <c:f>'Transparency and Learning'!$C$94</c:f>
              <c:numCache>
                <c:formatCode>General</c:formatCode>
                <c:ptCount val="1"/>
                <c:pt idx="0">
                  <c:v>-0.72807685714285708</c:v>
                </c:pt>
              </c:numCache>
            </c:numRef>
          </c:val>
        </c:ser>
        <c:dLbls>
          <c:showLegendKey val="0"/>
          <c:showVal val="0"/>
          <c:showCatName val="0"/>
          <c:showSerName val="0"/>
          <c:showPercent val="0"/>
          <c:showBubbleSize val="0"/>
        </c:dLbls>
        <c:gapWidth val="150"/>
        <c:axId val="130059648"/>
        <c:axId val="130069632"/>
      </c:barChart>
      <c:catAx>
        <c:axId val="130059648"/>
        <c:scaling>
          <c:orientation val="minMax"/>
        </c:scaling>
        <c:delete val="0"/>
        <c:axPos val="b"/>
        <c:majorTickMark val="out"/>
        <c:minorTickMark val="none"/>
        <c:tickLblPos val="nextTo"/>
        <c:crossAx val="130069632"/>
        <c:crosses val="autoZero"/>
        <c:auto val="1"/>
        <c:lblAlgn val="ctr"/>
        <c:lblOffset val="100"/>
        <c:noMultiLvlLbl val="0"/>
      </c:catAx>
      <c:valAx>
        <c:axId val="130069632"/>
        <c:scaling>
          <c:orientation val="minMax"/>
        </c:scaling>
        <c:delete val="0"/>
        <c:axPos val="l"/>
        <c:majorGridlines/>
        <c:numFmt formatCode="General" sourceLinked="1"/>
        <c:majorTickMark val="out"/>
        <c:minorTickMark val="none"/>
        <c:tickLblPos val="nextTo"/>
        <c:crossAx val="1300596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Ag Aid by Purposecode</a:t>
            </a:r>
          </a:p>
        </c:rich>
      </c:tx>
      <c:layout/>
      <c:overlay val="0"/>
    </c:title>
    <c:autoTitleDeleted val="0"/>
    <c:plotArea>
      <c:layout/>
      <c:barChart>
        <c:barDir val="bar"/>
        <c:grouping val="clustered"/>
        <c:varyColors val="0"/>
        <c:ser>
          <c:idx val="0"/>
          <c:order val="0"/>
          <c:invertIfNegative val="0"/>
          <c:cat>
            <c:strRef>
              <c:f>'Ag Aid By Purpose'!$B$3:$B$21</c:f>
              <c:strCache>
                <c:ptCount val="19"/>
                <c:pt idx="0">
                  <c:v>Agricultural policy &amp; admin. mgmt</c:v>
                </c:pt>
                <c:pt idx="1">
                  <c:v>Agricultural development</c:v>
                </c:pt>
                <c:pt idx="2">
                  <c:v>Agricultural land resources</c:v>
                </c:pt>
                <c:pt idx="3">
                  <c:v>Agricultural water resources</c:v>
                </c:pt>
                <c:pt idx="4">
                  <c:v>Agricultural inputs</c:v>
                </c:pt>
                <c:pt idx="5">
                  <c:v>Food crop production</c:v>
                </c:pt>
                <c:pt idx="6">
                  <c:v>Industrial crops/export crops</c:v>
                </c:pt>
                <c:pt idx="7">
                  <c:v>Livestock</c:v>
                </c:pt>
                <c:pt idx="8">
                  <c:v>Agrarian reform</c:v>
                </c:pt>
                <c:pt idx="9">
                  <c:v>Agricultural alternative development</c:v>
                </c:pt>
                <c:pt idx="10">
                  <c:v>Agricultural extension</c:v>
                </c:pt>
                <c:pt idx="11">
                  <c:v>Agricultural education/training</c:v>
                </c:pt>
                <c:pt idx="12">
                  <c:v>Agricultural research</c:v>
                </c:pt>
                <c:pt idx="13">
                  <c:v>Agricultural services</c:v>
                </c:pt>
                <c:pt idx="14">
                  <c:v>Plant/post-harvest prot. &amp; pest ctrl</c:v>
                </c:pt>
                <c:pt idx="15">
                  <c:v>Agricultural financial services</c:v>
                </c:pt>
                <c:pt idx="16">
                  <c:v>Agricultural co-operatives</c:v>
                </c:pt>
                <c:pt idx="17">
                  <c:v>Livestock/veterinary services</c:v>
                </c:pt>
                <c:pt idx="18">
                  <c:v>Agro-industries</c:v>
                </c:pt>
              </c:strCache>
            </c:strRef>
          </c:cat>
          <c:val>
            <c:numRef>
              <c:f>'Ag Aid By Purpose'!$C$3:$C$21</c:f>
              <c:numCache>
                <c:formatCode>General</c:formatCode>
                <c:ptCount val="19"/>
                <c:pt idx="0">
                  <c:v>1128.579</c:v>
                </c:pt>
                <c:pt idx="1">
                  <c:v>1538.721</c:v>
                </c:pt>
                <c:pt idx="2">
                  <c:v>282.2319</c:v>
                </c:pt>
                <c:pt idx="3">
                  <c:v>901.56420000000003</c:v>
                </c:pt>
                <c:pt idx="4">
                  <c:v>184.97069999999999</c:v>
                </c:pt>
                <c:pt idx="5">
                  <c:v>349.87909999999999</c:v>
                </c:pt>
                <c:pt idx="6">
                  <c:v>136.21080000000001</c:v>
                </c:pt>
                <c:pt idx="7">
                  <c:v>102.8797</c:v>
                </c:pt>
                <c:pt idx="8">
                  <c:v>34.104810000000001</c:v>
                </c:pt>
                <c:pt idx="9">
                  <c:v>226.1267</c:v>
                </c:pt>
                <c:pt idx="10">
                  <c:v>208.42250000000001</c:v>
                </c:pt>
                <c:pt idx="11">
                  <c:v>80.166070000000005</c:v>
                </c:pt>
                <c:pt idx="12">
                  <c:v>455.99439999999998</c:v>
                </c:pt>
                <c:pt idx="13">
                  <c:v>220.08019999999999</c:v>
                </c:pt>
                <c:pt idx="14">
                  <c:v>38.060899999999997</c:v>
                </c:pt>
                <c:pt idx="15">
                  <c:v>231.84559999999999</c:v>
                </c:pt>
                <c:pt idx="16">
                  <c:v>89.787710000000004</c:v>
                </c:pt>
                <c:pt idx="17">
                  <c:v>81.981920000000002</c:v>
                </c:pt>
                <c:pt idx="18">
                  <c:v>136.18790000000001</c:v>
                </c:pt>
              </c:numCache>
            </c:numRef>
          </c:val>
        </c:ser>
        <c:dLbls>
          <c:showLegendKey val="0"/>
          <c:showVal val="0"/>
          <c:showCatName val="0"/>
          <c:showSerName val="0"/>
          <c:showPercent val="0"/>
          <c:showBubbleSize val="0"/>
        </c:dLbls>
        <c:gapWidth val="150"/>
        <c:axId val="133031424"/>
        <c:axId val="133032960"/>
      </c:barChart>
      <c:catAx>
        <c:axId val="133031424"/>
        <c:scaling>
          <c:orientation val="minMax"/>
        </c:scaling>
        <c:delete val="0"/>
        <c:axPos val="l"/>
        <c:majorTickMark val="out"/>
        <c:minorTickMark val="none"/>
        <c:tickLblPos val="nextTo"/>
        <c:crossAx val="133032960"/>
        <c:crosses val="autoZero"/>
        <c:auto val="1"/>
        <c:lblAlgn val="ctr"/>
        <c:lblOffset val="100"/>
        <c:noMultiLvlLbl val="0"/>
      </c:catAx>
      <c:valAx>
        <c:axId val="133032960"/>
        <c:scaling>
          <c:orientation val="minMax"/>
        </c:scaling>
        <c:delete val="0"/>
        <c:axPos val="b"/>
        <c:majorGridlines/>
        <c:title>
          <c:tx>
            <c:rich>
              <a:bodyPr/>
              <a:lstStyle/>
              <a:p>
                <a:pPr>
                  <a:defRPr/>
                </a:pPr>
                <a:r>
                  <a:rPr lang="en-US"/>
                  <a:t>Ag</a:t>
                </a:r>
                <a:r>
                  <a:rPr lang="en-US" baseline="0"/>
                  <a:t> CPA, in millions current USD</a:t>
                </a:r>
                <a:endParaRPr lang="en-US"/>
              </a:p>
            </c:rich>
          </c:tx>
          <c:layout/>
          <c:overlay val="0"/>
        </c:title>
        <c:numFmt formatCode="General" sourceLinked="1"/>
        <c:majorTickMark val="out"/>
        <c:minorTickMark val="none"/>
        <c:tickLblPos val="nextTo"/>
        <c:crossAx val="133031424"/>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Total Ag Aid by Donor, 2011</a:t>
            </a:r>
          </a:p>
        </c:rich>
      </c:tx>
      <c:layout/>
      <c:overlay val="0"/>
    </c:title>
    <c:autoTitleDeleted val="0"/>
    <c:plotArea>
      <c:layout/>
      <c:barChart>
        <c:barDir val="bar"/>
        <c:grouping val="clustered"/>
        <c:varyColors val="0"/>
        <c:ser>
          <c:idx val="0"/>
          <c:order val="0"/>
          <c:invertIfNegative val="0"/>
          <c:cat>
            <c:strRef>
              <c:f>'Ag Aid by donor'!$C$3:$C$28</c:f>
              <c:strCache>
                <c:ptCount val="26"/>
                <c:pt idx="0">
                  <c:v>Austria</c:v>
                </c:pt>
                <c:pt idx="1">
                  <c:v>Belgium</c:v>
                </c:pt>
                <c:pt idx="2">
                  <c:v>Denmark</c:v>
                </c:pt>
                <c:pt idx="3">
                  <c:v>France</c:v>
                </c:pt>
                <c:pt idx="4">
                  <c:v>Germany</c:v>
                </c:pt>
                <c:pt idx="5">
                  <c:v>Italy</c:v>
                </c:pt>
                <c:pt idx="6">
                  <c:v>Netherlands</c:v>
                </c:pt>
                <c:pt idx="7">
                  <c:v>Norway</c:v>
                </c:pt>
                <c:pt idx="8">
                  <c:v>Sweden</c:v>
                </c:pt>
                <c:pt idx="9">
                  <c:v>Switzerland</c:v>
                </c:pt>
                <c:pt idx="10">
                  <c:v>United Kingdom</c:v>
                </c:pt>
                <c:pt idx="11">
                  <c:v>Finland</c:v>
                </c:pt>
                <c:pt idx="12">
                  <c:v>Ireland</c:v>
                </c:pt>
                <c:pt idx="13">
                  <c:v>Luxembourg</c:v>
                </c:pt>
                <c:pt idx="14">
                  <c:v>Spain</c:v>
                </c:pt>
                <c:pt idx="15">
                  <c:v>Canada</c:v>
                </c:pt>
                <c:pt idx="16">
                  <c:v>USA</c:v>
                </c:pt>
                <c:pt idx="17">
                  <c:v>Japan</c:v>
                </c:pt>
                <c:pt idx="18">
                  <c:v>Korea</c:v>
                </c:pt>
                <c:pt idx="19">
                  <c:v>Australia</c:v>
                </c:pt>
                <c:pt idx="20">
                  <c:v>New Zealand</c:v>
                </c:pt>
                <c:pt idx="21">
                  <c:v>IDA</c:v>
                </c:pt>
                <c:pt idx="22">
                  <c:v>IDB Special</c:v>
                </c:pt>
                <c:pt idx="23">
                  <c:v>AfDF</c:v>
                </c:pt>
                <c:pt idx="24">
                  <c:v>EC</c:v>
                </c:pt>
                <c:pt idx="25">
                  <c:v>IFAD</c:v>
                </c:pt>
              </c:strCache>
            </c:strRef>
          </c:cat>
          <c:val>
            <c:numRef>
              <c:f>'Ag Aid by donor'!$D$3:$D$28</c:f>
              <c:numCache>
                <c:formatCode>General</c:formatCode>
                <c:ptCount val="26"/>
                <c:pt idx="0">
                  <c:v>13.703250000000001</c:v>
                </c:pt>
                <c:pt idx="1">
                  <c:v>117.18989999999999</c:v>
                </c:pt>
                <c:pt idx="2">
                  <c:v>124.76560000000001</c:v>
                </c:pt>
                <c:pt idx="3">
                  <c:v>186.44759999999999</c:v>
                </c:pt>
                <c:pt idx="4">
                  <c:v>307.24110000000002</c:v>
                </c:pt>
                <c:pt idx="5">
                  <c:v>45.993209999999998</c:v>
                </c:pt>
                <c:pt idx="6">
                  <c:v>79.698620000000005</c:v>
                </c:pt>
                <c:pt idx="7">
                  <c:v>73.450739999999996</c:v>
                </c:pt>
                <c:pt idx="8">
                  <c:v>77.221369999999993</c:v>
                </c:pt>
                <c:pt idx="9">
                  <c:v>61.109940000000002</c:v>
                </c:pt>
                <c:pt idx="10">
                  <c:v>117.0994</c:v>
                </c:pt>
                <c:pt idx="11">
                  <c:v>13.08445</c:v>
                </c:pt>
                <c:pt idx="12">
                  <c:v>54.173960000000001</c:v>
                </c:pt>
                <c:pt idx="13">
                  <c:v>10.63876</c:v>
                </c:pt>
                <c:pt idx="14">
                  <c:v>109.6163</c:v>
                </c:pt>
                <c:pt idx="15">
                  <c:v>280.95030000000003</c:v>
                </c:pt>
                <c:pt idx="16">
                  <c:v>1271.9690000000001</c:v>
                </c:pt>
                <c:pt idx="17">
                  <c:v>554.06489999999997</c:v>
                </c:pt>
                <c:pt idx="18">
                  <c:v>49.118630000000003</c:v>
                </c:pt>
                <c:pt idx="19">
                  <c:v>140.96039999999999</c:v>
                </c:pt>
                <c:pt idx="20">
                  <c:v>15.62782</c:v>
                </c:pt>
                <c:pt idx="21">
                  <c:v>868.20950000000005</c:v>
                </c:pt>
                <c:pt idx="22">
                  <c:v>56.152349999999998</c:v>
                </c:pt>
                <c:pt idx="23">
                  <c:v>319.89999999999998</c:v>
                </c:pt>
                <c:pt idx="24">
                  <c:v>589.24689999999998</c:v>
                </c:pt>
                <c:pt idx="25">
                  <c:v>554.51919999999996</c:v>
                </c:pt>
              </c:numCache>
            </c:numRef>
          </c:val>
        </c:ser>
        <c:dLbls>
          <c:showLegendKey val="0"/>
          <c:showVal val="0"/>
          <c:showCatName val="0"/>
          <c:showSerName val="0"/>
          <c:showPercent val="0"/>
          <c:showBubbleSize val="0"/>
        </c:dLbls>
        <c:gapWidth val="150"/>
        <c:axId val="130440576"/>
        <c:axId val="130442368"/>
      </c:barChart>
      <c:catAx>
        <c:axId val="130440576"/>
        <c:scaling>
          <c:orientation val="minMax"/>
        </c:scaling>
        <c:delete val="0"/>
        <c:axPos val="l"/>
        <c:majorTickMark val="out"/>
        <c:minorTickMark val="none"/>
        <c:tickLblPos val="nextTo"/>
        <c:crossAx val="130442368"/>
        <c:crosses val="autoZero"/>
        <c:auto val="1"/>
        <c:lblAlgn val="ctr"/>
        <c:lblOffset val="100"/>
        <c:noMultiLvlLbl val="0"/>
      </c:catAx>
      <c:valAx>
        <c:axId val="130442368"/>
        <c:scaling>
          <c:orientation val="minMax"/>
        </c:scaling>
        <c:delete val="0"/>
        <c:axPos val="b"/>
        <c:majorGridlines/>
        <c:title>
          <c:tx>
            <c:rich>
              <a:bodyPr/>
              <a:lstStyle/>
              <a:p>
                <a:pPr>
                  <a:defRPr/>
                </a:pPr>
                <a:r>
                  <a:rPr lang="en-US"/>
                  <a:t>Ag CPA, in millions</a:t>
                </a:r>
                <a:r>
                  <a:rPr lang="en-US" baseline="0"/>
                  <a:t> USD</a:t>
                </a:r>
              </a:p>
            </c:rich>
          </c:tx>
          <c:layout/>
          <c:overlay val="0"/>
        </c:title>
        <c:numFmt formatCode="General" sourceLinked="1"/>
        <c:majorTickMark val="out"/>
        <c:minorTickMark val="none"/>
        <c:tickLblPos val="nextTo"/>
        <c:crossAx val="130440576"/>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Ag CPA / Total ODA, 2011</a:t>
            </a:r>
          </a:p>
        </c:rich>
      </c:tx>
      <c:layout/>
      <c:overlay val="0"/>
    </c:title>
    <c:autoTitleDeleted val="0"/>
    <c:plotArea>
      <c:layout/>
      <c:barChart>
        <c:barDir val="bar"/>
        <c:grouping val="clustered"/>
        <c:varyColors val="0"/>
        <c:ser>
          <c:idx val="0"/>
          <c:order val="0"/>
          <c:invertIfNegative val="0"/>
          <c:cat>
            <c:strRef>
              <c:f>'Ag Aid by donor'!$C$3:$C$28</c:f>
              <c:strCache>
                <c:ptCount val="26"/>
                <c:pt idx="0">
                  <c:v>Austria</c:v>
                </c:pt>
                <c:pt idx="1">
                  <c:v>Belgium</c:v>
                </c:pt>
                <c:pt idx="2">
                  <c:v>Denmark</c:v>
                </c:pt>
                <c:pt idx="3">
                  <c:v>France</c:v>
                </c:pt>
                <c:pt idx="4">
                  <c:v>Germany</c:v>
                </c:pt>
                <c:pt idx="5">
                  <c:v>Italy</c:v>
                </c:pt>
                <c:pt idx="6">
                  <c:v>Netherlands</c:v>
                </c:pt>
                <c:pt idx="7">
                  <c:v>Norway</c:v>
                </c:pt>
                <c:pt idx="8">
                  <c:v>Sweden</c:v>
                </c:pt>
                <c:pt idx="9">
                  <c:v>Switzerland</c:v>
                </c:pt>
                <c:pt idx="10">
                  <c:v>United Kingdom</c:v>
                </c:pt>
                <c:pt idx="11">
                  <c:v>Finland</c:v>
                </c:pt>
                <c:pt idx="12">
                  <c:v>Ireland</c:v>
                </c:pt>
                <c:pt idx="13">
                  <c:v>Luxembourg</c:v>
                </c:pt>
                <c:pt idx="14">
                  <c:v>Spain</c:v>
                </c:pt>
                <c:pt idx="15">
                  <c:v>Canada</c:v>
                </c:pt>
                <c:pt idx="16">
                  <c:v>USA</c:v>
                </c:pt>
                <c:pt idx="17">
                  <c:v>Japan</c:v>
                </c:pt>
                <c:pt idx="18">
                  <c:v>Korea</c:v>
                </c:pt>
                <c:pt idx="19">
                  <c:v>Australia</c:v>
                </c:pt>
                <c:pt idx="20">
                  <c:v>New Zealand</c:v>
                </c:pt>
                <c:pt idx="21">
                  <c:v>IDA</c:v>
                </c:pt>
                <c:pt idx="22">
                  <c:v>IDB Special</c:v>
                </c:pt>
                <c:pt idx="23">
                  <c:v>AfDF</c:v>
                </c:pt>
                <c:pt idx="24">
                  <c:v>EC</c:v>
                </c:pt>
                <c:pt idx="25">
                  <c:v>IFAD</c:v>
                </c:pt>
              </c:strCache>
            </c:strRef>
          </c:cat>
          <c:val>
            <c:numRef>
              <c:f>'Ag Aid by donor'!$K$3:$K$28</c:f>
              <c:numCache>
                <c:formatCode>General</c:formatCode>
                <c:ptCount val="26"/>
                <c:pt idx="0">
                  <c:v>3.7828773470706629E-2</c:v>
                </c:pt>
                <c:pt idx="1">
                  <c:v>8.7290339880673057E-2</c:v>
                </c:pt>
                <c:pt idx="2">
                  <c:v>7.9240705385915919E-2</c:v>
                </c:pt>
                <c:pt idx="3">
                  <c:v>2.2900533271789533E-2</c:v>
                </c:pt>
                <c:pt idx="4">
                  <c:v>3.555667041049615E-2</c:v>
                </c:pt>
                <c:pt idx="5">
                  <c:v>3.107947519289013E-2</c:v>
                </c:pt>
                <c:pt idx="6">
                  <c:v>4.8431373621398655E-2</c:v>
                </c:pt>
                <c:pt idx="7">
                  <c:v>3.4163357342792001E-2</c:v>
                </c:pt>
                <c:pt idx="8">
                  <c:v>3.378170806770045E-2</c:v>
                </c:pt>
                <c:pt idx="9">
                  <c:v>4.6652156719642485E-2</c:v>
                </c:pt>
                <c:pt idx="10">
                  <c:v>1.9217929648887775E-2</c:v>
                </c:pt>
                <c:pt idx="11">
                  <c:v>2.1420526261506753E-2</c:v>
                </c:pt>
                <c:pt idx="12">
                  <c:v>0.112649954159374</c:v>
                </c:pt>
                <c:pt idx="13">
                  <c:v>4.6533892563288437E-2</c:v>
                </c:pt>
                <c:pt idx="14">
                  <c:v>5.3123549133429808E-2</c:v>
                </c:pt>
                <c:pt idx="15">
                  <c:v>8.6287238685388692E-2</c:v>
                </c:pt>
                <c:pt idx="16">
                  <c:v>5.7373458445402994E-2</c:v>
                </c:pt>
                <c:pt idx="17">
                  <c:v>3.9668179465315527E-2</c:v>
                </c:pt>
                <c:pt idx="18">
                  <c:v>5.2180160001665733E-2</c:v>
                </c:pt>
                <c:pt idx="19">
                  <c:v>4.2713758330386466E-2</c:v>
                </c:pt>
                <c:pt idx="20">
                  <c:v>5.3487417751195761E-2</c:v>
                </c:pt>
                <c:pt idx="21">
                  <c:v>7.3794896291341311E-2</c:v>
                </c:pt>
                <c:pt idx="22">
                  <c:v>3.2839936135869184E-2</c:v>
                </c:pt>
                <c:pt idx="23">
                  <c:v>0.14349313148303897</c:v>
                </c:pt>
                <c:pt idx="24">
                  <c:v>5.2384905955597277E-2</c:v>
                </c:pt>
                <c:pt idx="25">
                  <c:v>0.63319406971767711</c:v>
                </c:pt>
              </c:numCache>
            </c:numRef>
          </c:val>
        </c:ser>
        <c:dLbls>
          <c:showLegendKey val="0"/>
          <c:showVal val="0"/>
          <c:showCatName val="0"/>
          <c:showSerName val="0"/>
          <c:showPercent val="0"/>
          <c:showBubbleSize val="0"/>
        </c:dLbls>
        <c:gapWidth val="150"/>
        <c:axId val="130462464"/>
        <c:axId val="130464000"/>
      </c:barChart>
      <c:catAx>
        <c:axId val="130462464"/>
        <c:scaling>
          <c:orientation val="minMax"/>
        </c:scaling>
        <c:delete val="0"/>
        <c:axPos val="l"/>
        <c:majorTickMark val="out"/>
        <c:minorTickMark val="none"/>
        <c:tickLblPos val="nextTo"/>
        <c:crossAx val="130464000"/>
        <c:crosses val="autoZero"/>
        <c:auto val="1"/>
        <c:lblAlgn val="ctr"/>
        <c:lblOffset val="100"/>
        <c:noMultiLvlLbl val="0"/>
      </c:catAx>
      <c:valAx>
        <c:axId val="130464000"/>
        <c:scaling>
          <c:orientation val="minMax"/>
        </c:scaling>
        <c:delete val="0"/>
        <c:axPos val="b"/>
        <c:majorGridlines/>
        <c:title>
          <c:tx>
            <c:rich>
              <a:bodyPr/>
              <a:lstStyle/>
              <a:p>
                <a:pPr>
                  <a:defRPr/>
                </a:pPr>
                <a:r>
                  <a:rPr lang="en-US"/>
                  <a:t>Ag CPA / Total ODA</a:t>
                </a:r>
              </a:p>
            </c:rich>
          </c:tx>
          <c:layout/>
          <c:overlay val="0"/>
        </c:title>
        <c:numFmt formatCode="General" sourceLinked="1"/>
        <c:majorTickMark val="out"/>
        <c:minorTickMark val="none"/>
        <c:tickLblPos val="nextTo"/>
        <c:crossAx val="130462464"/>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Share of Ag</a:t>
            </a:r>
            <a:r>
              <a:rPr lang="en-US" baseline="0"/>
              <a:t> CPA</a:t>
            </a:r>
            <a:r>
              <a:rPr lang="en-US"/>
              <a:t> thru Recipient Gov Channel</a:t>
            </a:r>
          </a:p>
        </c:rich>
      </c:tx>
      <c:layout/>
      <c:overlay val="0"/>
    </c:title>
    <c:autoTitleDeleted val="0"/>
    <c:plotArea>
      <c:layout/>
      <c:barChart>
        <c:barDir val="bar"/>
        <c:grouping val="clustered"/>
        <c:varyColors val="0"/>
        <c:ser>
          <c:idx val="0"/>
          <c:order val="0"/>
          <c:invertIfNegative val="0"/>
          <c:cat>
            <c:strRef>
              <c:f>'FI5'!$B$8:$B$34</c:f>
              <c:strCache>
                <c:ptCount val="27"/>
                <c:pt idx="0">
                  <c:v>Austria</c:v>
                </c:pt>
                <c:pt idx="1">
                  <c:v>Belgium</c:v>
                </c:pt>
                <c:pt idx="2">
                  <c:v>Denmark</c:v>
                </c:pt>
                <c:pt idx="3">
                  <c:v>France</c:v>
                </c:pt>
                <c:pt idx="4">
                  <c:v>Germany</c:v>
                </c:pt>
                <c:pt idx="5">
                  <c:v>Italy</c:v>
                </c:pt>
                <c:pt idx="6">
                  <c:v>Netherlands</c:v>
                </c:pt>
                <c:pt idx="7">
                  <c:v>Norway</c:v>
                </c:pt>
                <c:pt idx="8">
                  <c:v>Sweden</c:v>
                </c:pt>
                <c:pt idx="9">
                  <c:v>Switzerland</c:v>
                </c:pt>
                <c:pt idx="10">
                  <c:v>United Kingdom</c:v>
                </c:pt>
                <c:pt idx="11">
                  <c:v>Finland</c:v>
                </c:pt>
                <c:pt idx="12">
                  <c:v>Ireland</c:v>
                </c:pt>
                <c:pt idx="13">
                  <c:v>Luxembourg</c:v>
                </c:pt>
                <c:pt idx="14">
                  <c:v>Spain</c:v>
                </c:pt>
                <c:pt idx="15">
                  <c:v>Canada</c:v>
                </c:pt>
                <c:pt idx="16">
                  <c:v>USA</c:v>
                </c:pt>
                <c:pt idx="17">
                  <c:v>Japan</c:v>
                </c:pt>
                <c:pt idx="18">
                  <c:v>Korea</c:v>
                </c:pt>
                <c:pt idx="19">
                  <c:v>Australia</c:v>
                </c:pt>
                <c:pt idx="20">
                  <c:v>New Zealand</c:v>
                </c:pt>
                <c:pt idx="21">
                  <c:v>IDA</c:v>
                </c:pt>
                <c:pt idx="22">
                  <c:v>IDB Special</c:v>
                </c:pt>
                <c:pt idx="23">
                  <c:v>AfDF</c:v>
                </c:pt>
                <c:pt idx="24">
                  <c:v>EC</c:v>
                </c:pt>
                <c:pt idx="25">
                  <c:v>IFAD</c:v>
                </c:pt>
                <c:pt idx="26">
                  <c:v>BMGF</c:v>
                </c:pt>
              </c:strCache>
            </c:strRef>
          </c:cat>
          <c:val>
            <c:numRef>
              <c:f>'FI5'!$C$8:$C$34</c:f>
              <c:numCache>
                <c:formatCode>General</c:formatCode>
                <c:ptCount val="27"/>
                <c:pt idx="0">
                  <c:v>9.0378700000000006E-2</c:v>
                </c:pt>
                <c:pt idx="1">
                  <c:v>1.19662E-2</c:v>
                </c:pt>
                <c:pt idx="2">
                  <c:v>0.67900439999999995</c:v>
                </c:pt>
                <c:pt idx="3">
                  <c:v>0</c:v>
                </c:pt>
                <c:pt idx="4">
                  <c:v>0</c:v>
                </c:pt>
                <c:pt idx="5">
                  <c:v>0.19762869999999999</c:v>
                </c:pt>
                <c:pt idx="6">
                  <c:v>7.9951099999999997E-2</c:v>
                </c:pt>
                <c:pt idx="7">
                  <c:v>0.29453479999999999</c:v>
                </c:pt>
                <c:pt idx="8">
                  <c:v>0</c:v>
                </c:pt>
                <c:pt idx="9">
                  <c:v>7.8639399999999998E-2</c:v>
                </c:pt>
                <c:pt idx="10">
                  <c:v>0.1109627</c:v>
                </c:pt>
                <c:pt idx="11">
                  <c:v>4.4049999999999997E-4</c:v>
                </c:pt>
                <c:pt idx="12">
                  <c:v>0.2349956</c:v>
                </c:pt>
                <c:pt idx="13">
                  <c:v>0</c:v>
                </c:pt>
                <c:pt idx="14">
                  <c:v>6.4366499999999993E-2</c:v>
                </c:pt>
                <c:pt idx="15">
                  <c:v>0.1164121</c:v>
                </c:pt>
                <c:pt idx="16">
                  <c:v>0</c:v>
                </c:pt>
                <c:pt idx="17">
                  <c:v>0.86963060000000003</c:v>
                </c:pt>
                <c:pt idx="18">
                  <c:v>0.14328579999999999</c:v>
                </c:pt>
                <c:pt idx="19">
                  <c:v>0</c:v>
                </c:pt>
                <c:pt idx="20">
                  <c:v>0</c:v>
                </c:pt>
                <c:pt idx="21">
                  <c:v>0</c:v>
                </c:pt>
                <c:pt idx="22">
                  <c:v>0</c:v>
                </c:pt>
                <c:pt idx="23">
                  <c:v>1</c:v>
                </c:pt>
                <c:pt idx="24">
                  <c:v>0.178339</c:v>
                </c:pt>
                <c:pt idx="25">
                  <c:v>0</c:v>
                </c:pt>
                <c:pt idx="26">
                  <c:v>2.6557600000000001E-2</c:v>
                </c:pt>
              </c:numCache>
            </c:numRef>
          </c:val>
        </c:ser>
        <c:dLbls>
          <c:showLegendKey val="0"/>
          <c:showVal val="0"/>
          <c:showCatName val="0"/>
          <c:showSerName val="0"/>
          <c:showPercent val="0"/>
          <c:showBubbleSize val="0"/>
        </c:dLbls>
        <c:gapWidth val="150"/>
        <c:axId val="133164032"/>
        <c:axId val="130749184"/>
      </c:barChart>
      <c:catAx>
        <c:axId val="133164032"/>
        <c:scaling>
          <c:orientation val="minMax"/>
        </c:scaling>
        <c:delete val="0"/>
        <c:axPos val="l"/>
        <c:majorTickMark val="out"/>
        <c:minorTickMark val="none"/>
        <c:tickLblPos val="nextTo"/>
        <c:crossAx val="130749184"/>
        <c:crosses val="autoZero"/>
        <c:auto val="1"/>
        <c:lblAlgn val="ctr"/>
        <c:lblOffset val="100"/>
        <c:noMultiLvlLbl val="0"/>
      </c:catAx>
      <c:valAx>
        <c:axId val="130749184"/>
        <c:scaling>
          <c:orientation val="minMax"/>
        </c:scaling>
        <c:delete val="0"/>
        <c:axPos val="b"/>
        <c:majorGridlines/>
        <c:numFmt formatCode="General" sourceLinked="1"/>
        <c:majorTickMark val="out"/>
        <c:minorTickMark val="none"/>
        <c:tickLblPos val="nextTo"/>
        <c:crossAx val="133164032"/>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strRef>
              <c:f>'FI4'!$B$7:$B$33</c:f>
              <c:strCache>
                <c:ptCount val="27"/>
                <c:pt idx="0">
                  <c:v>Austria</c:v>
                </c:pt>
                <c:pt idx="1">
                  <c:v>Belgium</c:v>
                </c:pt>
                <c:pt idx="2">
                  <c:v>Denmark</c:v>
                </c:pt>
                <c:pt idx="3">
                  <c:v>France</c:v>
                </c:pt>
                <c:pt idx="4">
                  <c:v>Germany</c:v>
                </c:pt>
                <c:pt idx="5">
                  <c:v>Italy</c:v>
                </c:pt>
                <c:pt idx="6">
                  <c:v>Netherlands</c:v>
                </c:pt>
                <c:pt idx="7">
                  <c:v>Norway</c:v>
                </c:pt>
                <c:pt idx="8">
                  <c:v>Sweden</c:v>
                </c:pt>
                <c:pt idx="9">
                  <c:v>Switzerland</c:v>
                </c:pt>
                <c:pt idx="10">
                  <c:v>United Kingdom</c:v>
                </c:pt>
                <c:pt idx="11">
                  <c:v>Finland</c:v>
                </c:pt>
                <c:pt idx="12">
                  <c:v>Ireland</c:v>
                </c:pt>
                <c:pt idx="13">
                  <c:v>Luxembourg</c:v>
                </c:pt>
                <c:pt idx="14">
                  <c:v>Spain</c:v>
                </c:pt>
                <c:pt idx="15">
                  <c:v>Canada</c:v>
                </c:pt>
                <c:pt idx="16">
                  <c:v>USA</c:v>
                </c:pt>
                <c:pt idx="17">
                  <c:v>Japan</c:v>
                </c:pt>
                <c:pt idx="18">
                  <c:v>Korea</c:v>
                </c:pt>
                <c:pt idx="19">
                  <c:v>Australia</c:v>
                </c:pt>
                <c:pt idx="20">
                  <c:v>New Zealand</c:v>
                </c:pt>
                <c:pt idx="21">
                  <c:v>IDA</c:v>
                </c:pt>
                <c:pt idx="22">
                  <c:v>IDB Special</c:v>
                </c:pt>
                <c:pt idx="23">
                  <c:v>AfDF</c:v>
                </c:pt>
                <c:pt idx="24">
                  <c:v>EC</c:v>
                </c:pt>
                <c:pt idx="25">
                  <c:v>IFAD</c:v>
                </c:pt>
                <c:pt idx="26">
                  <c:v>BMGF</c:v>
                </c:pt>
              </c:strCache>
            </c:strRef>
          </c:cat>
          <c:val>
            <c:numRef>
              <c:f>'FI4'!$C$7:$C$33</c:f>
              <c:numCache>
                <c:formatCode>General</c:formatCode>
                <c:ptCount val="27"/>
                <c:pt idx="0">
                  <c:v>0.5739784</c:v>
                </c:pt>
                <c:pt idx="1">
                  <c:v>0.56761649999999997</c:v>
                </c:pt>
                <c:pt idx="2">
                  <c:v>0.65564900000000004</c:v>
                </c:pt>
                <c:pt idx="3">
                  <c:v>0.77407440000000005</c:v>
                </c:pt>
                <c:pt idx="4">
                  <c:v>0.81597540000000002</c:v>
                </c:pt>
                <c:pt idx="5">
                  <c:v>0.61629049999999996</c:v>
                </c:pt>
                <c:pt idx="6">
                  <c:v>0.85108410000000001</c:v>
                </c:pt>
                <c:pt idx="7">
                  <c:v>0.89328370000000001</c:v>
                </c:pt>
                <c:pt idx="8">
                  <c:v>0.78675810000000002</c:v>
                </c:pt>
                <c:pt idx="9">
                  <c:v>0.54655520000000002</c:v>
                </c:pt>
                <c:pt idx="10">
                  <c:v>0.84804420000000003</c:v>
                </c:pt>
                <c:pt idx="11">
                  <c:v>0.9720432</c:v>
                </c:pt>
                <c:pt idx="12">
                  <c:v>0.84816239999999998</c:v>
                </c:pt>
                <c:pt idx="13">
                  <c:v>0.53927510000000001</c:v>
                </c:pt>
                <c:pt idx="14">
                  <c:v>0.56252740000000001</c:v>
                </c:pt>
                <c:pt idx="15">
                  <c:v>0.70807830000000005</c:v>
                </c:pt>
                <c:pt idx="16">
                  <c:v>0.61961180000000005</c:v>
                </c:pt>
                <c:pt idx="17">
                  <c:v>0.83134189999999997</c:v>
                </c:pt>
                <c:pt idx="18">
                  <c:v>0.88582019999999995</c:v>
                </c:pt>
                <c:pt idx="19">
                  <c:v>0.79185870000000003</c:v>
                </c:pt>
                <c:pt idx="20">
                  <c:v>0.6675856</c:v>
                </c:pt>
                <c:pt idx="21">
                  <c:v>0.69667970000000001</c:v>
                </c:pt>
                <c:pt idx="22">
                  <c:v>0.31595770000000001</c:v>
                </c:pt>
                <c:pt idx="23">
                  <c:v>0.72038809999999998</c:v>
                </c:pt>
                <c:pt idx="24">
                  <c:v>0.57786729999999997</c:v>
                </c:pt>
                <c:pt idx="25">
                  <c:v>0.757239</c:v>
                </c:pt>
                <c:pt idx="26">
                  <c:v>0.90501679999999995</c:v>
                </c:pt>
              </c:numCache>
            </c:numRef>
          </c:val>
        </c:ser>
        <c:dLbls>
          <c:showLegendKey val="0"/>
          <c:showVal val="0"/>
          <c:showCatName val="0"/>
          <c:showSerName val="0"/>
          <c:showPercent val="0"/>
          <c:showBubbleSize val="0"/>
        </c:dLbls>
        <c:gapWidth val="150"/>
        <c:axId val="130777856"/>
        <c:axId val="130779392"/>
      </c:barChart>
      <c:catAx>
        <c:axId val="130777856"/>
        <c:scaling>
          <c:orientation val="minMax"/>
        </c:scaling>
        <c:delete val="0"/>
        <c:axPos val="l"/>
        <c:majorTickMark val="out"/>
        <c:minorTickMark val="none"/>
        <c:tickLblPos val="nextTo"/>
        <c:crossAx val="130779392"/>
        <c:crosses val="autoZero"/>
        <c:auto val="1"/>
        <c:lblAlgn val="ctr"/>
        <c:lblOffset val="100"/>
        <c:noMultiLvlLbl val="0"/>
      </c:catAx>
      <c:valAx>
        <c:axId val="130779392"/>
        <c:scaling>
          <c:orientation val="minMax"/>
        </c:scaling>
        <c:delete val="0"/>
        <c:axPos val="b"/>
        <c:majorGridlines/>
        <c:numFmt formatCode="General" sourceLinked="1"/>
        <c:majorTickMark val="out"/>
        <c:minorTickMark val="none"/>
        <c:tickLblPos val="nextTo"/>
        <c:crossAx val="13077785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10</xdr:col>
      <xdr:colOff>123824</xdr:colOff>
      <xdr:row>3</xdr:row>
      <xdr:rowOff>142874</xdr:rowOff>
    </xdr:from>
    <xdr:to>
      <xdr:col>23</xdr:col>
      <xdr:colOff>0</xdr:colOff>
      <xdr:row>39</xdr:row>
      <xdr:rowOff>38100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266700</xdr:colOff>
      <xdr:row>3</xdr:row>
      <xdr:rowOff>57150</xdr:rowOff>
    </xdr:from>
    <xdr:to>
      <xdr:col>12</xdr:col>
      <xdr:colOff>571500</xdr:colOff>
      <xdr:row>37</xdr:row>
      <xdr:rowOff>104775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504824</xdr:colOff>
      <xdr:row>0</xdr:row>
      <xdr:rowOff>285751</xdr:rowOff>
    </xdr:from>
    <xdr:to>
      <xdr:col>25</xdr:col>
      <xdr:colOff>57149</xdr:colOff>
      <xdr:row>31</xdr:row>
      <xdr:rowOff>9526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342899</xdr:colOff>
      <xdr:row>0</xdr:row>
      <xdr:rowOff>228600</xdr:rowOff>
    </xdr:from>
    <xdr:to>
      <xdr:col>24</xdr:col>
      <xdr:colOff>542924</xdr:colOff>
      <xdr:row>29</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15</xdr:col>
      <xdr:colOff>200024</xdr:colOff>
      <xdr:row>0</xdr:row>
      <xdr:rowOff>180975</xdr:rowOff>
    </xdr:from>
    <xdr:to>
      <xdr:col>28</xdr:col>
      <xdr:colOff>342899</xdr:colOff>
      <xdr:row>31</xdr:row>
      <xdr:rowOff>19050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581024</xdr:colOff>
      <xdr:row>0</xdr:row>
      <xdr:rowOff>123826</xdr:rowOff>
    </xdr:from>
    <xdr:to>
      <xdr:col>17</xdr:col>
      <xdr:colOff>123825</xdr:colOff>
      <xdr:row>25</xdr:row>
      <xdr:rowOff>95251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85724</xdr:colOff>
      <xdr:row>0</xdr:row>
      <xdr:rowOff>200026</xdr:rowOff>
    </xdr:from>
    <xdr:to>
      <xdr:col>23</xdr:col>
      <xdr:colOff>380999</xdr:colOff>
      <xdr:row>37</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485775</xdr:colOff>
      <xdr:row>0</xdr:row>
      <xdr:rowOff>185736</xdr:rowOff>
    </xdr:from>
    <xdr:to>
      <xdr:col>32</xdr:col>
      <xdr:colOff>447675</xdr:colOff>
      <xdr:row>36</xdr:row>
      <xdr:rowOff>152399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552450</xdr:colOff>
      <xdr:row>5</xdr:row>
      <xdr:rowOff>19050</xdr:rowOff>
    </xdr:from>
    <xdr:to>
      <xdr:col>13</xdr:col>
      <xdr:colOff>247650</xdr:colOff>
      <xdr:row>37</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304800</xdr:colOff>
      <xdr:row>4</xdr:row>
      <xdr:rowOff>123825</xdr:rowOff>
    </xdr:from>
    <xdr:to>
      <xdr:col>15</xdr:col>
      <xdr:colOff>0</xdr:colOff>
      <xdr:row>34</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76199</xdr:colOff>
      <xdr:row>5</xdr:row>
      <xdr:rowOff>66674</xdr:rowOff>
    </xdr:from>
    <xdr:to>
      <xdr:col>14</xdr:col>
      <xdr:colOff>142874</xdr:colOff>
      <xdr:row>38</xdr:row>
      <xdr:rowOff>57149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1_Ag%20QuODA_wGates_6.12.2013_locked%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
      <sheetName val="ME"/>
      <sheetName val="RB"/>
      <sheetName val="TL"/>
      <sheetName val="Rankings"/>
      <sheetName val="Ag Aid By Purpose"/>
      <sheetName val="Ag Aid by donor"/>
      <sheetName val="Ag Aid by Recipient"/>
      <sheetName val="absolute scores"/>
      <sheetName val="z scores"/>
      <sheetName val="FI3"/>
      <sheetName val="FI4"/>
      <sheetName val="FI5"/>
      <sheetName val="RB7"/>
    </sheetNames>
    <sheetDataSet>
      <sheetData sheetId="0">
        <row r="65">
          <cell r="B65" t="str">
            <v>Japan</v>
          </cell>
          <cell r="C65">
            <v>0.95397650000000012</v>
          </cell>
        </row>
        <row r="66">
          <cell r="B66" t="str">
            <v>AfDF</v>
          </cell>
          <cell r="C66">
            <v>0.87037576666666683</v>
          </cell>
        </row>
        <row r="67">
          <cell r="B67" t="str">
            <v>Ireland</v>
          </cell>
          <cell r="C67">
            <v>0.66587133333333337</v>
          </cell>
        </row>
        <row r="68">
          <cell r="B68" t="str">
            <v>IDA</v>
          </cell>
          <cell r="C68">
            <v>0.50522346666666662</v>
          </cell>
        </row>
        <row r="69">
          <cell r="B69" t="str">
            <v>United Kingdom</v>
          </cell>
          <cell r="C69">
            <v>0.38296133333333332</v>
          </cell>
        </row>
        <row r="70">
          <cell r="B70" t="str">
            <v>Norway</v>
          </cell>
          <cell r="C70">
            <v>0.37218963333333338</v>
          </cell>
        </row>
        <row r="71">
          <cell r="B71" t="str">
            <v>Denmark</v>
          </cell>
          <cell r="C71">
            <v>0.32482070000000002</v>
          </cell>
        </row>
        <row r="72">
          <cell r="B72" t="str">
            <v>Finland</v>
          </cell>
          <cell r="C72">
            <v>0.1793652333333334</v>
          </cell>
        </row>
        <row r="73">
          <cell r="B73" t="str">
            <v>Korea</v>
          </cell>
          <cell r="C73">
            <v>0.16636280000000001</v>
          </cell>
        </row>
        <row r="74">
          <cell r="B74" t="str">
            <v>Canada</v>
          </cell>
          <cell r="C74">
            <v>0.15903506666666667</v>
          </cell>
        </row>
        <row r="75">
          <cell r="B75" t="str">
            <v>EC</v>
          </cell>
          <cell r="C75">
            <v>8.667026666666662E-2</v>
          </cell>
        </row>
        <row r="76">
          <cell r="B76" t="str">
            <v>Bill &amp; Melinda Gates Foundation</v>
          </cell>
          <cell r="C76">
            <v>6.3005600000000037E-2</v>
          </cell>
        </row>
        <row r="77">
          <cell r="B77" t="str">
            <v>Netherlands</v>
          </cell>
          <cell r="C77">
            <v>9.8863999999999983E-3</v>
          </cell>
        </row>
        <row r="78">
          <cell r="B78" t="str">
            <v>Germany</v>
          </cell>
          <cell r="C78">
            <v>-0.16820779999999999</v>
          </cell>
        </row>
        <row r="79">
          <cell r="B79" t="str">
            <v>Australia</v>
          </cell>
          <cell r="C79">
            <v>-0.22183193333333331</v>
          </cell>
        </row>
        <row r="80">
          <cell r="B80" t="str">
            <v>Sweden</v>
          </cell>
          <cell r="C80">
            <v>-0.23317343333333332</v>
          </cell>
        </row>
        <row r="81">
          <cell r="B81" t="str">
            <v>France</v>
          </cell>
          <cell r="C81">
            <v>-0.26137603333333331</v>
          </cell>
        </row>
        <row r="82">
          <cell r="B82" t="str">
            <v>IFAD</v>
          </cell>
          <cell r="C82">
            <v>-0.29880993333333333</v>
          </cell>
        </row>
        <row r="83">
          <cell r="B83" t="str">
            <v>Austria</v>
          </cell>
          <cell r="C83">
            <v>-0.3617012</v>
          </cell>
        </row>
        <row r="84">
          <cell r="B84" t="str">
            <v>Italy</v>
          </cell>
          <cell r="C84">
            <v>-0.36495553333333336</v>
          </cell>
        </row>
        <row r="85">
          <cell r="B85" t="str">
            <v>Switzerland</v>
          </cell>
          <cell r="C85">
            <v>-0.46519286666666665</v>
          </cell>
        </row>
        <row r="86">
          <cell r="B86" t="str">
            <v>New Zealand</v>
          </cell>
          <cell r="C86">
            <v>-0.49815739999999997</v>
          </cell>
        </row>
        <row r="87">
          <cell r="B87" t="str">
            <v>Spain</v>
          </cell>
          <cell r="C87">
            <v>-0.53576073333333329</v>
          </cell>
        </row>
        <row r="88">
          <cell r="B88" t="str">
            <v>USA</v>
          </cell>
          <cell r="C88">
            <v>-0.60482860000000005</v>
          </cell>
        </row>
        <row r="89">
          <cell r="B89" t="str">
            <v>Belgium</v>
          </cell>
          <cell r="C89">
            <v>-0.7054706999999999</v>
          </cell>
        </row>
        <row r="90">
          <cell r="B90" t="str">
            <v>Luxembourg</v>
          </cell>
          <cell r="C90">
            <v>-0.7834599333333333</v>
          </cell>
        </row>
        <row r="91">
          <cell r="B91" t="str">
            <v>IDB Special</v>
          </cell>
          <cell r="C91">
            <v>-1.2800132666666666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docs.gatesfoundation.org/learning/documents/guide-to-actionable-measurement.pdf"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oecd.org/dac/stats/45917818.pdf"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www.oecd.org/dac/effectiveness/48726803.pdf"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oecd.org/dac/stats/44479737.pdf"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www.oecd.org/dac/stats/44479916.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3"/>
  <sheetViews>
    <sheetView workbookViewId="0">
      <selection activeCell="A12" sqref="A12:XFD12"/>
    </sheetView>
  </sheetViews>
  <sheetFormatPr defaultRowHeight="15" x14ac:dyDescent="0.25"/>
  <cols>
    <col min="1" max="1" width="11.140625" style="4" customWidth="1"/>
    <col min="2" max="2" width="30.140625" style="4" bestFit="1" customWidth="1"/>
    <col min="3" max="3" width="9.140625" style="4"/>
    <col min="4" max="4" width="14.85546875" style="4" bestFit="1" customWidth="1"/>
    <col min="5" max="6" width="9.140625" style="4"/>
    <col min="7" max="7" width="12.7109375" style="4" customWidth="1"/>
    <col min="8" max="9" width="12.7109375" customWidth="1"/>
  </cols>
  <sheetData>
    <row r="1" spans="1:30" s="1" customFormat="1" ht="23.25" x14ac:dyDescent="0.35">
      <c r="A1" s="1" t="s">
        <v>86</v>
      </c>
    </row>
    <row r="2" spans="1:30" s="17" customFormat="1" ht="18.75" x14ac:dyDescent="0.3">
      <c r="A2" s="57" t="s">
        <v>78</v>
      </c>
      <c r="B2" s="57"/>
      <c r="C2" s="57"/>
      <c r="D2" s="57"/>
      <c r="E2" s="57"/>
      <c r="F2" s="57"/>
      <c r="G2" s="57"/>
      <c r="H2" s="57"/>
      <c r="I2" s="57"/>
    </row>
    <row r="3" spans="1:30" s="17" customFormat="1" ht="75" x14ac:dyDescent="0.25">
      <c r="A3" s="51"/>
      <c r="B3" s="52"/>
      <c r="C3" s="52"/>
      <c r="D3" s="52"/>
      <c r="E3" s="52"/>
      <c r="F3" s="52"/>
      <c r="G3" s="53" t="s">
        <v>338</v>
      </c>
      <c r="H3" s="53" t="s">
        <v>339</v>
      </c>
      <c r="I3" s="54" t="s">
        <v>340</v>
      </c>
    </row>
    <row r="4" spans="1:30" ht="15.75" thickBot="1" x14ac:dyDescent="0.3">
      <c r="A4" s="154" t="s">
        <v>309</v>
      </c>
      <c r="B4" s="155" t="s">
        <v>310</v>
      </c>
      <c r="C4" s="155" t="s">
        <v>2</v>
      </c>
      <c r="D4" s="155" t="s">
        <v>333</v>
      </c>
      <c r="E4" s="155" t="s">
        <v>334</v>
      </c>
      <c r="F4" s="155"/>
      <c r="G4" s="155" t="s">
        <v>335</v>
      </c>
      <c r="H4" s="155" t="s">
        <v>336</v>
      </c>
      <c r="I4" s="156" t="s">
        <v>337</v>
      </c>
    </row>
    <row r="5" spans="1:30" ht="15.75" thickTop="1" x14ac:dyDescent="0.25">
      <c r="A5" s="47">
        <v>1</v>
      </c>
      <c r="B5" s="34" t="s">
        <v>24</v>
      </c>
      <c r="C5" s="34">
        <v>2011</v>
      </c>
      <c r="D5" s="34">
        <v>-0.15029040000000002</v>
      </c>
      <c r="E5" s="34">
        <v>10</v>
      </c>
      <c r="F5" s="34"/>
      <c r="G5" s="34">
        <v>-0.23363390000000001</v>
      </c>
      <c r="H5" s="34">
        <v>-1.16794</v>
      </c>
      <c r="I5" s="48">
        <v>0.95070270000000001</v>
      </c>
    </row>
    <row r="6" spans="1:30" x14ac:dyDescent="0.25">
      <c r="A6" s="47">
        <v>2</v>
      </c>
      <c r="B6" s="34" t="s">
        <v>25</v>
      </c>
      <c r="C6" s="34">
        <v>2011</v>
      </c>
      <c r="D6" s="34">
        <v>-0.75287976666666667</v>
      </c>
      <c r="E6" s="34">
        <v>20</v>
      </c>
      <c r="F6" s="34"/>
      <c r="G6" s="34">
        <v>-0.52011640000000003</v>
      </c>
      <c r="H6" s="34">
        <v>-1.215195</v>
      </c>
      <c r="I6" s="48">
        <v>-0.52332789999999996</v>
      </c>
    </row>
    <row r="7" spans="1:30" x14ac:dyDescent="0.25">
      <c r="A7" s="47">
        <v>3</v>
      </c>
      <c r="B7" s="34" t="s">
        <v>26</v>
      </c>
      <c r="C7" s="34">
        <v>2011</v>
      </c>
      <c r="D7" s="34">
        <v>0.27742870000000003</v>
      </c>
      <c r="E7" s="34">
        <v>6</v>
      </c>
      <c r="F7" s="34"/>
      <c r="G7" s="34">
        <v>1.91693</v>
      </c>
      <c r="H7" s="34">
        <v>-0.56131600000000004</v>
      </c>
      <c r="I7" s="48">
        <v>-0.52332789999999996</v>
      </c>
    </row>
    <row r="8" spans="1:30" x14ac:dyDescent="0.25">
      <c r="A8" s="47">
        <v>4</v>
      </c>
      <c r="B8" s="34" t="s">
        <v>27</v>
      </c>
      <c r="C8" s="34">
        <v>2011</v>
      </c>
      <c r="D8" s="34">
        <v>-0.25628396666666664</v>
      </c>
      <c r="E8" s="34">
        <v>14</v>
      </c>
      <c r="F8" s="34"/>
      <c r="G8" s="34">
        <v>-0.56383539999999999</v>
      </c>
      <c r="H8" s="34">
        <v>0.31831140000000002</v>
      </c>
      <c r="I8" s="48">
        <v>-0.52332789999999996</v>
      </c>
    </row>
    <row r="9" spans="1:30" x14ac:dyDescent="0.25">
      <c r="A9" s="47">
        <v>5</v>
      </c>
      <c r="B9" s="34" t="s">
        <v>28</v>
      </c>
      <c r="C9" s="34">
        <v>2011</v>
      </c>
      <c r="D9" s="34">
        <v>-0.15254136666666665</v>
      </c>
      <c r="E9" s="34">
        <v>11</v>
      </c>
      <c r="F9" s="34"/>
      <c r="G9" s="34">
        <v>-0.56383539999999999</v>
      </c>
      <c r="H9" s="34">
        <v>0.62953919999999997</v>
      </c>
      <c r="I9" s="48">
        <v>-0.52332789999999996</v>
      </c>
    </row>
    <row r="10" spans="1:30" x14ac:dyDescent="0.25">
      <c r="A10" s="47">
        <v>6</v>
      </c>
      <c r="B10" s="34" t="s">
        <v>29</v>
      </c>
      <c r="C10" s="34">
        <v>2011</v>
      </c>
      <c r="D10" s="34">
        <v>-0.40625986666666664</v>
      </c>
      <c r="E10" s="34">
        <v>16</v>
      </c>
      <c r="F10" s="34"/>
      <c r="G10" s="34">
        <v>0.1582076</v>
      </c>
      <c r="H10" s="34">
        <v>-0.85365930000000001</v>
      </c>
      <c r="I10" s="48">
        <v>-0.52332789999999996</v>
      </c>
    </row>
    <row r="11" spans="1:30" x14ac:dyDescent="0.25">
      <c r="A11" s="47">
        <v>7</v>
      </c>
      <c r="B11" s="34" t="s">
        <v>30</v>
      </c>
      <c r="C11" s="34">
        <v>2011</v>
      </c>
      <c r="D11" s="34">
        <v>3.1752233333333324E-2</v>
      </c>
      <c r="E11" s="34">
        <v>9</v>
      </c>
      <c r="F11" s="34"/>
      <c r="G11" s="34">
        <v>-0.27173160000000002</v>
      </c>
      <c r="H11" s="34">
        <v>0.8903162</v>
      </c>
      <c r="I11" s="48">
        <v>-0.52332789999999996</v>
      </c>
      <c r="Z11" s="17"/>
      <c r="AA11" s="17"/>
      <c r="AB11" s="17"/>
      <c r="AC11" s="17"/>
      <c r="AD11" s="17"/>
    </row>
    <row r="12" spans="1:30" x14ac:dyDescent="0.25">
      <c r="A12" s="47">
        <v>8</v>
      </c>
      <c r="B12" s="34" t="s">
        <v>31</v>
      </c>
      <c r="C12" s="34">
        <v>2011</v>
      </c>
      <c r="D12" s="34">
        <v>0.39756383333333334</v>
      </c>
      <c r="E12" s="34">
        <v>5</v>
      </c>
      <c r="F12" s="34"/>
      <c r="G12" s="34">
        <v>0.51225739999999997</v>
      </c>
      <c r="H12" s="34">
        <v>1.203762</v>
      </c>
      <c r="I12" s="48">
        <v>-0.52332789999999996</v>
      </c>
      <c r="Z12" s="17"/>
      <c r="AA12" s="17"/>
      <c r="AB12" s="17"/>
      <c r="AC12" s="17"/>
      <c r="AD12" s="17"/>
    </row>
    <row r="13" spans="1:30" x14ac:dyDescent="0.25">
      <c r="A13" s="47">
        <v>10</v>
      </c>
      <c r="B13" s="34" t="s">
        <v>32</v>
      </c>
      <c r="C13" s="34">
        <v>2011</v>
      </c>
      <c r="D13" s="34">
        <v>-0.22488043333333332</v>
      </c>
      <c r="E13" s="34">
        <v>13</v>
      </c>
      <c r="F13" s="34"/>
      <c r="G13" s="34">
        <v>-0.56383539999999999</v>
      </c>
      <c r="H13" s="34">
        <v>0.412522</v>
      </c>
      <c r="I13" s="48">
        <v>-0.52332789999999996</v>
      </c>
      <c r="Z13" s="17"/>
      <c r="AA13" s="17"/>
      <c r="AB13" s="17"/>
      <c r="AC13" s="17"/>
      <c r="AD13" s="17"/>
    </row>
    <row r="14" spans="1:30" x14ac:dyDescent="0.25">
      <c r="A14" s="47">
        <v>11</v>
      </c>
      <c r="B14" s="34" t="s">
        <v>33</v>
      </c>
      <c r="C14" s="34">
        <v>2011</v>
      </c>
      <c r="D14" s="34">
        <v>-0.29154249999999998</v>
      </c>
      <c r="E14" s="34">
        <v>15</v>
      </c>
      <c r="F14" s="34"/>
      <c r="G14" s="34">
        <v>-0.27652369999999998</v>
      </c>
      <c r="H14" s="34">
        <v>-1.371632</v>
      </c>
      <c r="I14" s="48">
        <v>0.7735282</v>
      </c>
    </row>
    <row r="15" spans="1:30" x14ac:dyDescent="0.25">
      <c r="A15" s="47">
        <v>12</v>
      </c>
      <c r="B15" s="34" t="s">
        <v>34</v>
      </c>
      <c r="C15" s="34">
        <v>2011</v>
      </c>
      <c r="D15" s="34">
        <v>0.78575563333333331</v>
      </c>
      <c r="E15" s="34">
        <v>3</v>
      </c>
      <c r="F15" s="34"/>
      <c r="G15" s="34">
        <v>-0.1584294</v>
      </c>
      <c r="H15" s="34">
        <v>0.86773630000000002</v>
      </c>
      <c r="I15" s="48">
        <v>1.6479600000000001</v>
      </c>
    </row>
    <row r="16" spans="1:30" x14ac:dyDescent="0.25">
      <c r="A16" s="47">
        <v>18</v>
      </c>
      <c r="B16" s="34" t="s">
        <v>35</v>
      </c>
      <c r="C16" s="34">
        <v>2011</v>
      </c>
      <c r="D16" s="34">
        <v>0.23440306666666677</v>
      </c>
      <c r="E16" s="34">
        <v>7</v>
      </c>
      <c r="F16" s="34"/>
      <c r="G16" s="34">
        <v>-0.56222589999999995</v>
      </c>
      <c r="H16" s="34">
        <v>1.7887630000000001</v>
      </c>
      <c r="I16" s="48">
        <v>-0.52332789999999996</v>
      </c>
    </row>
    <row r="17" spans="1:9" x14ac:dyDescent="0.25">
      <c r="A17" s="47">
        <v>21</v>
      </c>
      <c r="B17" s="34" t="s">
        <v>36</v>
      </c>
      <c r="C17" s="34">
        <v>2011</v>
      </c>
      <c r="D17" s="34">
        <v>1.2076174666666668</v>
      </c>
      <c r="E17" s="34">
        <v>1</v>
      </c>
      <c r="F17" s="34"/>
      <c r="G17" s="34">
        <v>0.29472870000000001</v>
      </c>
      <c r="H17" s="34">
        <v>0.86861469999999996</v>
      </c>
      <c r="I17" s="48">
        <v>2.4595090000000002</v>
      </c>
    </row>
    <row r="18" spans="1:9" x14ac:dyDescent="0.25">
      <c r="A18" s="47">
        <v>22</v>
      </c>
      <c r="B18" s="34" t="s">
        <v>37</v>
      </c>
      <c r="C18" s="34">
        <v>2011</v>
      </c>
      <c r="D18" s="34">
        <v>-0.83762309999999995</v>
      </c>
      <c r="E18" s="34">
        <v>21</v>
      </c>
      <c r="F18" s="34"/>
      <c r="G18" s="34">
        <v>-0.56383539999999999</v>
      </c>
      <c r="H18" s="34">
        <v>-1.4257059999999999</v>
      </c>
      <c r="I18" s="48">
        <v>-0.52332789999999996</v>
      </c>
    </row>
    <row r="19" spans="1:9" x14ac:dyDescent="0.25">
      <c r="A19" s="47">
        <v>50</v>
      </c>
      <c r="B19" s="34" t="s">
        <v>38</v>
      </c>
      <c r="C19" s="34">
        <v>2011</v>
      </c>
      <c r="D19" s="34">
        <v>-0.45661563333333338</v>
      </c>
      <c r="E19" s="34">
        <v>17</v>
      </c>
      <c r="F19" s="34"/>
      <c r="G19" s="34">
        <v>-0.32867010000000002</v>
      </c>
      <c r="H19" s="34">
        <v>-1.2529950000000001</v>
      </c>
      <c r="I19" s="48">
        <v>0.21181820000000001</v>
      </c>
    </row>
    <row r="20" spans="1:9" x14ac:dyDescent="0.25">
      <c r="A20" s="47">
        <v>301</v>
      </c>
      <c r="B20" s="34" t="s">
        <v>39</v>
      </c>
      <c r="C20" s="34">
        <v>2011</v>
      </c>
      <c r="D20" s="34">
        <v>0.61663846666666666</v>
      </c>
      <c r="E20" s="34">
        <v>4</v>
      </c>
      <c r="F20" s="34"/>
      <c r="G20" s="34">
        <v>-0.13852010000000001</v>
      </c>
      <c r="H20" s="34">
        <v>-0.1718875</v>
      </c>
      <c r="I20" s="48">
        <v>2.160323</v>
      </c>
    </row>
    <row r="21" spans="1:9" x14ac:dyDescent="0.25">
      <c r="A21" s="47">
        <v>302</v>
      </c>
      <c r="B21" s="34" t="s">
        <v>40</v>
      </c>
      <c r="C21" s="34">
        <v>2011</v>
      </c>
      <c r="D21" s="34">
        <v>-0.63871756666666668</v>
      </c>
      <c r="E21" s="34">
        <v>19</v>
      </c>
      <c r="F21" s="34"/>
      <c r="G21" s="34">
        <v>-0.56383539999999999</v>
      </c>
      <c r="H21" s="34">
        <v>-0.82898939999999999</v>
      </c>
      <c r="I21" s="48">
        <v>-0.52332789999999996</v>
      </c>
    </row>
    <row r="22" spans="1:9" x14ac:dyDescent="0.25">
      <c r="A22" s="47">
        <v>701</v>
      </c>
      <c r="B22" s="34" t="s">
        <v>41</v>
      </c>
      <c r="C22" s="34">
        <v>2011</v>
      </c>
      <c r="D22" s="34">
        <v>0.94457930000000001</v>
      </c>
      <c r="E22" s="34">
        <v>2</v>
      </c>
      <c r="F22" s="34"/>
      <c r="G22" s="34">
        <v>2.6133890000000002</v>
      </c>
      <c r="H22" s="34">
        <v>0.74367680000000003</v>
      </c>
      <c r="I22" s="48">
        <v>-0.52332789999999996</v>
      </c>
    </row>
    <row r="23" spans="1:9" x14ac:dyDescent="0.25">
      <c r="A23" s="47">
        <v>742</v>
      </c>
      <c r="B23" s="34" t="s">
        <v>42</v>
      </c>
      <c r="C23" s="34">
        <v>2011</v>
      </c>
      <c r="D23" s="34">
        <v>0.19488696666666669</v>
      </c>
      <c r="E23" s="34">
        <v>8</v>
      </c>
      <c r="F23" s="34"/>
      <c r="G23" s="34">
        <v>-4.0336200000000003E-2</v>
      </c>
      <c r="H23" s="34">
        <v>1.148325</v>
      </c>
      <c r="I23" s="48">
        <v>-0.52332789999999996</v>
      </c>
    </row>
    <row r="24" spans="1:9" x14ac:dyDescent="0.25">
      <c r="A24" s="47">
        <v>801</v>
      </c>
      <c r="B24" s="34" t="s">
        <v>43</v>
      </c>
      <c r="C24" s="34">
        <v>2011</v>
      </c>
      <c r="D24" s="34">
        <v>-0.21225170000000002</v>
      </c>
      <c r="E24" s="34">
        <v>12</v>
      </c>
      <c r="F24" s="34"/>
      <c r="G24" s="34">
        <v>-0.56383539999999999</v>
      </c>
      <c r="H24" s="34">
        <v>0.45040819999999998</v>
      </c>
      <c r="I24" s="48">
        <v>-0.52332789999999996</v>
      </c>
    </row>
    <row r="25" spans="1:9" x14ac:dyDescent="0.25">
      <c r="A25" s="47">
        <v>820</v>
      </c>
      <c r="B25" s="34" t="s">
        <v>44</v>
      </c>
      <c r="C25" s="34">
        <v>2011</v>
      </c>
      <c r="D25" s="34">
        <v>-0.51993943333333326</v>
      </c>
      <c r="E25" s="34">
        <v>18</v>
      </c>
      <c r="F25" s="34"/>
      <c r="G25" s="34">
        <v>-0.56383539999999999</v>
      </c>
      <c r="H25" s="34">
        <v>-0.47265499999999999</v>
      </c>
      <c r="I25" s="48">
        <v>-0.52332789999999996</v>
      </c>
    </row>
    <row r="26" spans="1:9" x14ac:dyDescent="0.25">
      <c r="A26" s="47">
        <v>905</v>
      </c>
      <c r="B26" s="34" t="s">
        <v>45</v>
      </c>
      <c r="C26" s="34">
        <v>2011</v>
      </c>
      <c r="D26" s="34" t="s">
        <v>292</v>
      </c>
      <c r="E26" s="34" t="s">
        <v>292</v>
      </c>
      <c r="F26" s="34"/>
      <c r="G26" s="34" t="s">
        <v>292</v>
      </c>
      <c r="H26" s="34" t="s">
        <v>292</v>
      </c>
      <c r="I26" s="48" t="s">
        <v>292</v>
      </c>
    </row>
    <row r="27" spans="1:9" x14ac:dyDescent="0.25">
      <c r="A27" s="47">
        <v>912</v>
      </c>
      <c r="B27" s="34" t="s">
        <v>46</v>
      </c>
      <c r="C27" s="34">
        <v>2011</v>
      </c>
      <c r="D27" s="34" t="s">
        <v>292</v>
      </c>
      <c r="E27" s="34" t="s">
        <v>292</v>
      </c>
      <c r="F27" s="34"/>
      <c r="G27" s="34" t="s">
        <v>292</v>
      </c>
      <c r="H27" s="34" t="s">
        <v>292</v>
      </c>
      <c r="I27" s="48" t="s">
        <v>292</v>
      </c>
    </row>
    <row r="28" spans="1:9" x14ac:dyDescent="0.25">
      <c r="A28" s="47">
        <v>914</v>
      </c>
      <c r="B28" s="34" t="s">
        <v>47</v>
      </c>
      <c r="C28" s="34">
        <v>2011</v>
      </c>
      <c r="D28" s="34" t="s">
        <v>292</v>
      </c>
      <c r="E28" s="34" t="s">
        <v>292</v>
      </c>
      <c r="F28" s="34"/>
      <c r="G28" s="34" t="s">
        <v>292</v>
      </c>
      <c r="H28" s="34" t="s">
        <v>292</v>
      </c>
      <c r="I28" s="48" t="s">
        <v>292</v>
      </c>
    </row>
    <row r="29" spans="1:9" x14ac:dyDescent="0.25">
      <c r="A29" s="47">
        <v>918</v>
      </c>
      <c r="B29" s="34" t="s">
        <v>48</v>
      </c>
      <c r="C29" s="34">
        <v>2011</v>
      </c>
      <c r="D29" s="34" t="s">
        <v>292</v>
      </c>
      <c r="E29" s="34" t="s">
        <v>292</v>
      </c>
      <c r="F29" s="34"/>
      <c r="G29" s="34" t="s">
        <v>292</v>
      </c>
      <c r="H29" s="34" t="s">
        <v>292</v>
      </c>
      <c r="I29" s="48" t="s">
        <v>292</v>
      </c>
    </row>
    <row r="30" spans="1:9" x14ac:dyDescent="0.25">
      <c r="A30" s="47">
        <v>988</v>
      </c>
      <c r="B30" s="34" t="s">
        <v>49</v>
      </c>
      <c r="C30" s="34">
        <v>2011</v>
      </c>
      <c r="D30" s="34" t="s">
        <v>292</v>
      </c>
      <c r="E30" s="34" t="s">
        <v>292</v>
      </c>
      <c r="F30" s="34"/>
      <c r="G30" s="34" t="s">
        <v>292</v>
      </c>
      <c r="H30" s="34" t="s">
        <v>292</v>
      </c>
      <c r="I30" s="48" t="s">
        <v>292</v>
      </c>
    </row>
    <row r="31" spans="1:9" x14ac:dyDescent="0.25">
      <c r="A31" s="49">
        <v>989</v>
      </c>
      <c r="B31" s="36" t="s">
        <v>50</v>
      </c>
      <c r="C31" s="36">
        <v>2011</v>
      </c>
      <c r="D31" s="36" t="s">
        <v>292</v>
      </c>
      <c r="E31" s="36" t="s">
        <v>292</v>
      </c>
      <c r="F31" s="36"/>
      <c r="G31" s="36" t="s">
        <v>292</v>
      </c>
      <c r="H31" s="36" t="s">
        <v>292</v>
      </c>
      <c r="I31" s="50" t="s">
        <v>292</v>
      </c>
    </row>
    <row r="32" spans="1:9" s="17" customFormat="1" x14ac:dyDescent="0.25"/>
    <row r="33" spans="1:9" ht="18.75" x14ac:dyDescent="0.3">
      <c r="A33" s="57" t="s">
        <v>79</v>
      </c>
      <c r="B33" s="57"/>
      <c r="C33" s="57"/>
      <c r="D33" s="57"/>
      <c r="E33" s="57"/>
      <c r="F33" s="57"/>
      <c r="G33" s="57"/>
      <c r="H33" s="57"/>
      <c r="I33" s="57"/>
    </row>
    <row r="34" spans="1:9" s="4" customFormat="1" ht="75" x14ac:dyDescent="0.25">
      <c r="A34" s="51"/>
      <c r="B34" s="52"/>
      <c r="C34" s="52"/>
      <c r="D34" s="52"/>
      <c r="E34" s="52"/>
      <c r="F34" s="52"/>
      <c r="G34" s="53" t="s">
        <v>338</v>
      </c>
      <c r="H34" s="53" t="s">
        <v>339</v>
      </c>
      <c r="I34" s="54" t="s">
        <v>340</v>
      </c>
    </row>
    <row r="35" spans="1:9" ht="15.75" thickBot="1" x14ac:dyDescent="0.3">
      <c r="A35" s="154" t="s">
        <v>309</v>
      </c>
      <c r="B35" s="155" t="s">
        <v>310</v>
      </c>
      <c r="C35" s="155" t="s">
        <v>2</v>
      </c>
      <c r="D35" s="155"/>
      <c r="E35" s="155"/>
      <c r="F35" s="155"/>
      <c r="G35" s="155" t="s">
        <v>335</v>
      </c>
      <c r="H35" s="155" t="s">
        <v>336</v>
      </c>
      <c r="I35" s="156" t="s">
        <v>337</v>
      </c>
    </row>
    <row r="36" spans="1:9" ht="15.75" thickTop="1" x14ac:dyDescent="0.25">
      <c r="A36" s="47">
        <v>1</v>
      </c>
      <c r="B36" s="34" t="s">
        <v>24</v>
      </c>
      <c r="C36" s="34">
        <v>2011</v>
      </c>
      <c r="D36" s="34"/>
      <c r="E36" s="34"/>
      <c r="F36" s="34"/>
      <c r="G36" s="34">
        <v>9.0378700000000006E-2</v>
      </c>
      <c r="H36" s="34">
        <v>0.5739784</v>
      </c>
      <c r="I36" s="48">
        <v>5.07337E-2</v>
      </c>
    </row>
    <row r="37" spans="1:9" x14ac:dyDescent="0.25">
      <c r="A37" s="47">
        <v>2</v>
      </c>
      <c r="B37" s="34" t="s">
        <v>25</v>
      </c>
      <c r="C37" s="34">
        <v>2011</v>
      </c>
      <c r="D37" s="34"/>
      <c r="E37" s="34"/>
      <c r="F37" s="34"/>
      <c r="G37" s="34">
        <v>1.19662E-2</v>
      </c>
      <c r="H37" s="34">
        <v>0.56761649999999997</v>
      </c>
      <c r="I37" s="48">
        <v>0</v>
      </c>
    </row>
    <row r="38" spans="1:9" x14ac:dyDescent="0.25">
      <c r="A38" s="47">
        <v>3</v>
      </c>
      <c r="B38" s="34" t="s">
        <v>26</v>
      </c>
      <c r="C38" s="34">
        <v>2011</v>
      </c>
      <c r="D38" s="34"/>
      <c r="E38" s="34"/>
      <c r="F38" s="34"/>
      <c r="G38" s="34">
        <v>0.67900439999999995</v>
      </c>
      <c r="H38" s="34">
        <v>0.65564900000000004</v>
      </c>
      <c r="I38" s="48">
        <v>0</v>
      </c>
    </row>
    <row r="39" spans="1:9" x14ac:dyDescent="0.25">
      <c r="A39" s="47">
        <v>4</v>
      </c>
      <c r="B39" s="34" t="s">
        <v>27</v>
      </c>
      <c r="C39" s="34">
        <v>2011</v>
      </c>
      <c r="D39" s="34"/>
      <c r="E39" s="34"/>
      <c r="F39" s="34"/>
      <c r="G39" s="34">
        <v>0</v>
      </c>
      <c r="H39" s="34">
        <v>0.77407440000000005</v>
      </c>
      <c r="I39" s="48">
        <v>0</v>
      </c>
    </row>
    <row r="40" spans="1:9" x14ac:dyDescent="0.25">
      <c r="A40" s="47">
        <v>5</v>
      </c>
      <c r="B40" s="34" t="s">
        <v>28</v>
      </c>
      <c r="C40" s="34">
        <v>2011</v>
      </c>
      <c r="D40" s="34"/>
      <c r="E40" s="34"/>
      <c r="F40" s="34"/>
      <c r="G40" s="34">
        <v>0</v>
      </c>
      <c r="H40" s="34">
        <v>0.81597540000000002</v>
      </c>
      <c r="I40" s="48">
        <v>0</v>
      </c>
    </row>
    <row r="41" spans="1:9" x14ac:dyDescent="0.25">
      <c r="A41" s="47">
        <v>6</v>
      </c>
      <c r="B41" s="34" t="s">
        <v>29</v>
      </c>
      <c r="C41" s="34">
        <v>2011</v>
      </c>
      <c r="D41" s="34"/>
      <c r="E41" s="34"/>
      <c r="F41" s="34"/>
      <c r="G41" s="34">
        <v>0.19762869999999999</v>
      </c>
      <c r="H41" s="34">
        <v>0.61629049999999996</v>
      </c>
      <c r="I41" s="48">
        <v>0</v>
      </c>
    </row>
    <row r="42" spans="1:9" x14ac:dyDescent="0.25">
      <c r="A42" s="47">
        <v>7</v>
      </c>
      <c r="B42" s="34" t="s">
        <v>30</v>
      </c>
      <c r="C42" s="34">
        <v>2011</v>
      </c>
      <c r="D42" s="34"/>
      <c r="E42" s="34"/>
      <c r="F42" s="34"/>
      <c r="G42" s="34">
        <v>7.9951099999999997E-2</v>
      </c>
      <c r="H42" s="34">
        <v>0.85108410000000001</v>
      </c>
      <c r="I42" s="48">
        <v>0</v>
      </c>
    </row>
    <row r="43" spans="1:9" x14ac:dyDescent="0.25">
      <c r="A43" s="47">
        <v>8</v>
      </c>
      <c r="B43" s="34" t="s">
        <v>31</v>
      </c>
      <c r="C43" s="34">
        <v>2011</v>
      </c>
      <c r="D43" s="34"/>
      <c r="E43" s="34"/>
      <c r="F43" s="34"/>
      <c r="G43" s="34">
        <v>0.29453479999999999</v>
      </c>
      <c r="H43" s="34">
        <v>0.89328370000000001</v>
      </c>
      <c r="I43" s="48">
        <v>0</v>
      </c>
    </row>
    <row r="44" spans="1:9" x14ac:dyDescent="0.25">
      <c r="A44" s="47">
        <v>10</v>
      </c>
      <c r="B44" s="34" t="s">
        <v>32</v>
      </c>
      <c r="C44" s="34">
        <v>2011</v>
      </c>
      <c r="D44" s="34"/>
      <c r="E44" s="34"/>
      <c r="F44" s="34"/>
      <c r="G44" s="34">
        <v>0</v>
      </c>
      <c r="H44" s="34">
        <v>0.78675810000000002</v>
      </c>
      <c r="I44" s="48">
        <v>0</v>
      </c>
    </row>
    <row r="45" spans="1:9" x14ac:dyDescent="0.25">
      <c r="A45" s="47">
        <v>11</v>
      </c>
      <c r="B45" s="34" t="s">
        <v>33</v>
      </c>
      <c r="C45" s="34">
        <v>2011</v>
      </c>
      <c r="D45" s="34"/>
      <c r="E45" s="34"/>
      <c r="F45" s="34"/>
      <c r="G45" s="34">
        <v>7.8639399999999998E-2</v>
      </c>
      <c r="H45" s="34">
        <v>0.54655520000000002</v>
      </c>
      <c r="I45" s="48">
        <v>4.46357E-2</v>
      </c>
    </row>
    <row r="46" spans="1:9" x14ac:dyDescent="0.25">
      <c r="A46" s="47">
        <v>12</v>
      </c>
      <c r="B46" s="34" t="s">
        <v>34</v>
      </c>
      <c r="C46" s="34">
        <v>2011</v>
      </c>
      <c r="D46" s="34"/>
      <c r="E46" s="34"/>
      <c r="F46" s="34"/>
      <c r="G46" s="34">
        <v>0.1109627</v>
      </c>
      <c r="H46" s="34">
        <v>0.84804420000000003</v>
      </c>
      <c r="I46" s="48">
        <v>7.4732199999999999E-2</v>
      </c>
    </row>
    <row r="47" spans="1:9" x14ac:dyDescent="0.25">
      <c r="A47" s="47">
        <v>18</v>
      </c>
      <c r="B47" s="34" t="s">
        <v>35</v>
      </c>
      <c r="C47" s="34">
        <v>2011</v>
      </c>
      <c r="D47" s="34"/>
      <c r="E47" s="34"/>
      <c r="F47" s="34"/>
      <c r="G47" s="34">
        <v>4.4049999999999997E-4</v>
      </c>
      <c r="H47" s="34">
        <v>0.9720432</v>
      </c>
      <c r="I47" s="48">
        <v>0</v>
      </c>
    </row>
    <row r="48" spans="1:9" x14ac:dyDescent="0.25">
      <c r="A48" s="47">
        <v>21</v>
      </c>
      <c r="B48" s="34" t="s">
        <v>36</v>
      </c>
      <c r="C48" s="34">
        <v>2011</v>
      </c>
      <c r="D48" s="34"/>
      <c r="E48" s="34"/>
      <c r="F48" s="34"/>
      <c r="G48" s="34">
        <v>0.2349956</v>
      </c>
      <c r="H48" s="34">
        <v>0.84816239999999998</v>
      </c>
      <c r="I48" s="48">
        <v>0.1026644</v>
      </c>
    </row>
    <row r="49" spans="1:9" x14ac:dyDescent="0.25">
      <c r="A49" s="47">
        <v>22</v>
      </c>
      <c r="B49" s="34" t="s">
        <v>37</v>
      </c>
      <c r="C49" s="34">
        <v>2011</v>
      </c>
      <c r="D49" s="34"/>
      <c r="E49" s="34"/>
      <c r="F49" s="34"/>
      <c r="G49" s="34">
        <v>0</v>
      </c>
      <c r="H49" s="34">
        <v>0.53927510000000001</v>
      </c>
      <c r="I49" s="48">
        <v>0</v>
      </c>
    </row>
    <row r="50" spans="1:9" x14ac:dyDescent="0.25">
      <c r="A50" s="47">
        <v>50</v>
      </c>
      <c r="B50" s="34" t="s">
        <v>38</v>
      </c>
      <c r="C50" s="34">
        <v>2011</v>
      </c>
      <c r="D50" s="34"/>
      <c r="E50" s="34"/>
      <c r="F50" s="34"/>
      <c r="G50" s="34">
        <v>6.4366499999999993E-2</v>
      </c>
      <c r="H50" s="34">
        <v>0.56252740000000001</v>
      </c>
      <c r="I50" s="48">
        <v>2.5302499999999999E-2</v>
      </c>
    </row>
    <row r="51" spans="1:9" x14ac:dyDescent="0.25">
      <c r="A51" s="47">
        <v>301</v>
      </c>
      <c r="B51" s="34" t="s">
        <v>39</v>
      </c>
      <c r="C51" s="34">
        <v>2011</v>
      </c>
      <c r="D51" s="34"/>
      <c r="E51" s="34"/>
      <c r="F51" s="34"/>
      <c r="G51" s="34">
        <v>0.1164121</v>
      </c>
      <c r="H51" s="34">
        <v>0.70807830000000005</v>
      </c>
      <c r="I51" s="48">
        <v>9.2366900000000002E-2</v>
      </c>
    </row>
    <row r="52" spans="1:9" x14ac:dyDescent="0.25">
      <c r="A52" s="47">
        <v>302</v>
      </c>
      <c r="B52" s="34" t="s">
        <v>40</v>
      </c>
      <c r="C52" s="34">
        <v>2011</v>
      </c>
      <c r="D52" s="34"/>
      <c r="E52" s="34"/>
      <c r="F52" s="34"/>
      <c r="G52" s="34">
        <v>0</v>
      </c>
      <c r="H52" s="34">
        <v>0.61961180000000005</v>
      </c>
      <c r="I52" s="48">
        <v>0</v>
      </c>
    </row>
    <row r="53" spans="1:9" x14ac:dyDescent="0.25">
      <c r="A53" s="47">
        <v>701</v>
      </c>
      <c r="B53" s="34" t="s">
        <v>41</v>
      </c>
      <c r="C53" s="34">
        <v>2011</v>
      </c>
      <c r="D53" s="34"/>
      <c r="E53" s="34"/>
      <c r="F53" s="34"/>
      <c r="G53" s="34">
        <v>0.86963060000000003</v>
      </c>
      <c r="H53" s="34">
        <v>0.83134189999999997</v>
      </c>
      <c r="I53" s="48">
        <v>0</v>
      </c>
    </row>
    <row r="54" spans="1:9" x14ac:dyDescent="0.25">
      <c r="A54" s="47">
        <v>742</v>
      </c>
      <c r="B54" s="34" t="s">
        <v>42</v>
      </c>
      <c r="C54" s="34">
        <v>2011</v>
      </c>
      <c r="D54" s="34"/>
      <c r="E54" s="34"/>
      <c r="F54" s="34"/>
      <c r="G54" s="34">
        <v>0.14328579999999999</v>
      </c>
      <c r="H54" s="34">
        <v>0.88582019999999995</v>
      </c>
      <c r="I54" s="48">
        <v>0</v>
      </c>
    </row>
    <row r="55" spans="1:9" x14ac:dyDescent="0.25">
      <c r="A55" s="47">
        <v>801</v>
      </c>
      <c r="B55" s="34" t="s">
        <v>43</v>
      </c>
      <c r="C55" s="34">
        <v>2011</v>
      </c>
      <c r="D55" s="34"/>
      <c r="E55" s="34"/>
      <c r="F55" s="34"/>
      <c r="G55" s="34">
        <v>0</v>
      </c>
      <c r="H55" s="34">
        <v>0.79185870000000003</v>
      </c>
      <c r="I55" s="48">
        <v>0</v>
      </c>
    </row>
    <row r="56" spans="1:9" x14ac:dyDescent="0.25">
      <c r="A56" s="47">
        <v>820</v>
      </c>
      <c r="B56" s="34" t="s">
        <v>44</v>
      </c>
      <c r="C56" s="34">
        <v>2011</v>
      </c>
      <c r="D56" s="34"/>
      <c r="E56" s="34"/>
      <c r="F56" s="34"/>
      <c r="G56" s="34">
        <v>0</v>
      </c>
      <c r="H56" s="34">
        <v>0.6675856</v>
      </c>
      <c r="I56" s="48">
        <v>0</v>
      </c>
    </row>
    <row r="57" spans="1:9" x14ac:dyDescent="0.25">
      <c r="A57" s="47">
        <v>905</v>
      </c>
      <c r="B57" s="34" t="s">
        <v>45</v>
      </c>
      <c r="C57" s="34">
        <v>2011</v>
      </c>
      <c r="D57" s="34"/>
      <c r="E57" s="34"/>
      <c r="F57" s="34"/>
      <c r="G57" s="34" t="s">
        <v>292</v>
      </c>
      <c r="H57" s="34" t="s">
        <v>292</v>
      </c>
      <c r="I57" s="48" t="s">
        <v>292</v>
      </c>
    </row>
    <row r="58" spans="1:9" x14ac:dyDescent="0.25">
      <c r="A58" s="47">
        <v>912</v>
      </c>
      <c r="B58" s="34" t="s">
        <v>46</v>
      </c>
      <c r="C58" s="34">
        <v>2011</v>
      </c>
      <c r="D58" s="34"/>
      <c r="E58" s="34"/>
      <c r="F58" s="34"/>
      <c r="G58" s="34" t="s">
        <v>292</v>
      </c>
      <c r="H58" s="34" t="s">
        <v>292</v>
      </c>
      <c r="I58" s="48" t="s">
        <v>292</v>
      </c>
    </row>
    <row r="59" spans="1:9" x14ac:dyDescent="0.25">
      <c r="A59" s="47">
        <v>914</v>
      </c>
      <c r="B59" s="34" t="s">
        <v>47</v>
      </c>
      <c r="C59" s="34">
        <v>2011</v>
      </c>
      <c r="D59" s="34"/>
      <c r="E59" s="34"/>
      <c r="F59" s="34"/>
      <c r="G59" s="34" t="s">
        <v>292</v>
      </c>
      <c r="H59" s="34" t="s">
        <v>292</v>
      </c>
      <c r="I59" s="48" t="s">
        <v>292</v>
      </c>
    </row>
    <row r="60" spans="1:9" x14ac:dyDescent="0.25">
      <c r="A60" s="47">
        <v>918</v>
      </c>
      <c r="B60" s="34" t="s">
        <v>48</v>
      </c>
      <c r="C60" s="34">
        <v>2011</v>
      </c>
      <c r="D60" s="34"/>
      <c r="E60" s="34"/>
      <c r="F60" s="34"/>
      <c r="G60" s="34" t="s">
        <v>292</v>
      </c>
      <c r="H60" s="34" t="s">
        <v>292</v>
      </c>
      <c r="I60" s="48" t="s">
        <v>292</v>
      </c>
    </row>
    <row r="61" spans="1:9" x14ac:dyDescent="0.25">
      <c r="A61" s="47">
        <v>988</v>
      </c>
      <c r="B61" s="34" t="s">
        <v>49</v>
      </c>
      <c r="C61" s="34">
        <v>2011</v>
      </c>
      <c r="D61" s="34"/>
      <c r="E61" s="34"/>
      <c r="F61" s="34"/>
      <c r="G61" s="34" t="s">
        <v>292</v>
      </c>
      <c r="H61" s="34" t="s">
        <v>292</v>
      </c>
      <c r="I61" s="48" t="s">
        <v>292</v>
      </c>
    </row>
    <row r="62" spans="1:9" x14ac:dyDescent="0.25">
      <c r="A62" s="49">
        <v>989</v>
      </c>
      <c r="B62" s="36" t="s">
        <v>50</v>
      </c>
      <c r="C62" s="36">
        <v>2011</v>
      </c>
      <c r="D62" s="36"/>
      <c r="E62" s="36"/>
      <c r="F62" s="36"/>
      <c r="G62" s="36" t="s">
        <v>292</v>
      </c>
      <c r="H62" s="36" t="s">
        <v>292</v>
      </c>
      <c r="I62" s="50" t="s">
        <v>292</v>
      </c>
    </row>
    <row r="63" spans="1:9" x14ac:dyDescent="0.25">
      <c r="A63" s="4" t="s">
        <v>80</v>
      </c>
      <c r="G63" s="4" t="s">
        <v>82</v>
      </c>
      <c r="H63" t="s">
        <v>82</v>
      </c>
      <c r="I63" t="s">
        <v>82</v>
      </c>
    </row>
    <row r="65" spans="1:7" x14ac:dyDescent="0.25">
      <c r="A65" s="4" t="s">
        <v>83</v>
      </c>
      <c r="B65" s="4" t="s">
        <v>85</v>
      </c>
      <c r="C65" s="4" t="s">
        <v>84</v>
      </c>
    </row>
    <row r="66" spans="1:7" x14ac:dyDescent="0.25">
      <c r="A66" s="11">
        <v>21</v>
      </c>
      <c r="B66" s="11" t="s">
        <v>36</v>
      </c>
      <c r="C66" s="4">
        <v>1.2076174666666668</v>
      </c>
      <c r="D66"/>
      <c r="E66"/>
      <c r="F66"/>
      <c r="G66"/>
    </row>
    <row r="67" spans="1:7" x14ac:dyDescent="0.25">
      <c r="A67" s="11">
        <v>701</v>
      </c>
      <c r="B67" s="11" t="s">
        <v>41</v>
      </c>
      <c r="C67" s="13">
        <v>0.94457930000000001</v>
      </c>
      <c r="D67"/>
      <c r="E67"/>
      <c r="F67"/>
      <c r="G67"/>
    </row>
    <row r="68" spans="1:7" x14ac:dyDescent="0.25">
      <c r="A68" s="11">
        <v>12</v>
      </c>
      <c r="B68" s="11" t="s">
        <v>34</v>
      </c>
      <c r="C68" s="13">
        <v>0.78575563333333331</v>
      </c>
      <c r="D68"/>
      <c r="E68"/>
      <c r="F68"/>
      <c r="G68"/>
    </row>
    <row r="69" spans="1:7" x14ac:dyDescent="0.25">
      <c r="A69" s="11">
        <v>301</v>
      </c>
      <c r="B69" s="11" t="s">
        <v>39</v>
      </c>
      <c r="C69" s="13">
        <v>0.61663846666666666</v>
      </c>
      <c r="D69"/>
      <c r="E69"/>
      <c r="F69"/>
      <c r="G69"/>
    </row>
    <row r="70" spans="1:7" x14ac:dyDescent="0.25">
      <c r="A70" s="11">
        <v>8</v>
      </c>
      <c r="B70" s="11" t="s">
        <v>31</v>
      </c>
      <c r="C70" s="13">
        <v>0.39756383333333334</v>
      </c>
      <c r="D70"/>
      <c r="E70"/>
      <c r="F70"/>
      <c r="G70"/>
    </row>
    <row r="71" spans="1:7" x14ac:dyDescent="0.25">
      <c r="A71" s="11">
        <v>3</v>
      </c>
      <c r="B71" s="11" t="s">
        <v>26</v>
      </c>
      <c r="C71" s="13">
        <v>0.27742870000000003</v>
      </c>
      <c r="D71"/>
      <c r="E71"/>
      <c r="F71"/>
      <c r="G71"/>
    </row>
    <row r="72" spans="1:7" x14ac:dyDescent="0.25">
      <c r="A72" s="11">
        <v>18</v>
      </c>
      <c r="B72" s="11" t="s">
        <v>35</v>
      </c>
      <c r="C72" s="13">
        <v>0.23440306666666677</v>
      </c>
      <c r="D72"/>
      <c r="E72"/>
      <c r="F72"/>
      <c r="G72"/>
    </row>
    <row r="73" spans="1:7" x14ac:dyDescent="0.25">
      <c r="A73" s="11">
        <v>742</v>
      </c>
      <c r="B73" s="11" t="s">
        <v>42</v>
      </c>
      <c r="C73" s="13">
        <v>0.19488696666666669</v>
      </c>
      <c r="D73"/>
      <c r="E73"/>
      <c r="F73"/>
      <c r="G73"/>
    </row>
    <row r="74" spans="1:7" x14ac:dyDescent="0.25">
      <c r="A74" s="11">
        <v>7</v>
      </c>
      <c r="B74" s="11" t="s">
        <v>30</v>
      </c>
      <c r="C74" s="13">
        <v>3.1752233333333324E-2</v>
      </c>
      <c r="D74"/>
      <c r="E74"/>
      <c r="F74"/>
      <c r="G74"/>
    </row>
    <row r="75" spans="1:7" x14ac:dyDescent="0.25">
      <c r="A75" s="11">
        <v>1</v>
      </c>
      <c r="B75" s="11" t="s">
        <v>24</v>
      </c>
      <c r="C75" s="13">
        <v>-0.15029040000000002</v>
      </c>
      <c r="D75"/>
      <c r="E75"/>
      <c r="F75"/>
      <c r="G75"/>
    </row>
    <row r="76" spans="1:7" x14ac:dyDescent="0.25">
      <c r="A76" s="11">
        <v>5</v>
      </c>
      <c r="B76" s="11" t="s">
        <v>28</v>
      </c>
      <c r="C76" s="13">
        <v>-0.15254136666666665</v>
      </c>
      <c r="D76"/>
      <c r="E76"/>
      <c r="F76"/>
      <c r="G76"/>
    </row>
    <row r="77" spans="1:7" x14ac:dyDescent="0.25">
      <c r="A77" s="11">
        <v>801</v>
      </c>
      <c r="B77" s="11" t="s">
        <v>43</v>
      </c>
      <c r="C77" s="13">
        <v>-0.21225170000000002</v>
      </c>
      <c r="D77"/>
      <c r="E77"/>
      <c r="F77"/>
      <c r="G77"/>
    </row>
    <row r="78" spans="1:7" x14ac:dyDescent="0.25">
      <c r="A78" s="11">
        <v>10</v>
      </c>
      <c r="B78" s="11" t="s">
        <v>32</v>
      </c>
      <c r="C78" s="13">
        <v>-0.22488043333333332</v>
      </c>
      <c r="D78"/>
      <c r="E78"/>
      <c r="F78"/>
      <c r="G78"/>
    </row>
    <row r="79" spans="1:7" x14ac:dyDescent="0.25">
      <c r="A79" s="11">
        <v>4</v>
      </c>
      <c r="B79" s="11" t="s">
        <v>27</v>
      </c>
      <c r="C79" s="13">
        <v>-0.25628396666666664</v>
      </c>
      <c r="D79"/>
      <c r="E79"/>
      <c r="F79"/>
      <c r="G79"/>
    </row>
    <row r="80" spans="1:7" x14ac:dyDescent="0.25">
      <c r="A80" s="11">
        <v>11</v>
      </c>
      <c r="B80" s="11" t="s">
        <v>33</v>
      </c>
      <c r="C80" s="13">
        <v>-0.29154249999999998</v>
      </c>
      <c r="D80"/>
      <c r="E80"/>
      <c r="F80"/>
      <c r="G80"/>
    </row>
    <row r="81" spans="1:7" x14ac:dyDescent="0.25">
      <c r="A81" s="11">
        <v>6</v>
      </c>
      <c r="B81" s="11" t="s">
        <v>29</v>
      </c>
      <c r="C81" s="13">
        <v>-0.40625986666666664</v>
      </c>
      <c r="D81"/>
      <c r="E81"/>
      <c r="F81"/>
      <c r="G81"/>
    </row>
    <row r="82" spans="1:7" x14ac:dyDescent="0.25">
      <c r="A82" s="11">
        <v>50</v>
      </c>
      <c r="B82" s="11" t="s">
        <v>38</v>
      </c>
      <c r="C82" s="13">
        <v>-0.45661563333333338</v>
      </c>
      <c r="D82"/>
      <c r="E82"/>
      <c r="F82"/>
      <c r="G82"/>
    </row>
    <row r="83" spans="1:7" x14ac:dyDescent="0.25">
      <c r="A83" s="11">
        <v>820</v>
      </c>
      <c r="B83" s="11" t="s">
        <v>44</v>
      </c>
      <c r="C83" s="13">
        <v>-0.51993943333333326</v>
      </c>
      <c r="D83"/>
      <c r="E83"/>
      <c r="F83"/>
      <c r="G83"/>
    </row>
    <row r="84" spans="1:7" x14ac:dyDescent="0.25">
      <c r="A84" s="11">
        <v>302</v>
      </c>
      <c r="B84" s="11" t="s">
        <v>40</v>
      </c>
      <c r="C84" s="13">
        <v>-0.63871756666666668</v>
      </c>
      <c r="D84"/>
      <c r="E84"/>
      <c r="F84"/>
      <c r="G84"/>
    </row>
    <row r="85" spans="1:7" x14ac:dyDescent="0.25">
      <c r="A85" s="11">
        <v>2</v>
      </c>
      <c r="B85" s="11" t="s">
        <v>25</v>
      </c>
      <c r="C85" s="13">
        <v>-0.75287976666666667</v>
      </c>
      <c r="D85"/>
      <c r="E85"/>
      <c r="F85"/>
      <c r="G85"/>
    </row>
    <row r="86" spans="1:7" x14ac:dyDescent="0.25">
      <c r="A86" s="11">
        <v>22</v>
      </c>
      <c r="B86" s="11" t="s">
        <v>37</v>
      </c>
      <c r="C86" s="13">
        <v>-0.83762309999999995</v>
      </c>
      <c r="D86"/>
      <c r="E86"/>
      <c r="F86"/>
      <c r="G86"/>
    </row>
    <row r="87" spans="1:7" s="17" customFormat="1" x14ac:dyDescent="0.25"/>
    <row r="88" spans="1:7" x14ac:dyDescent="0.25">
      <c r="A88" s="11">
        <v>905</v>
      </c>
      <c r="B88" s="11" t="s">
        <v>45</v>
      </c>
      <c r="C88" s="13" t="s">
        <v>292</v>
      </c>
      <c r="D88"/>
      <c r="E88"/>
      <c r="F88"/>
      <c r="G88"/>
    </row>
    <row r="89" spans="1:7" x14ac:dyDescent="0.25">
      <c r="A89" s="11">
        <v>912</v>
      </c>
      <c r="B89" s="11" t="s">
        <v>46</v>
      </c>
      <c r="C89" s="13" t="s">
        <v>292</v>
      </c>
      <c r="D89"/>
      <c r="E89"/>
      <c r="F89"/>
      <c r="G89"/>
    </row>
    <row r="90" spans="1:7" x14ac:dyDescent="0.25">
      <c r="A90" s="11">
        <v>914</v>
      </c>
      <c r="B90" s="11" t="s">
        <v>47</v>
      </c>
      <c r="C90" s="13" t="s">
        <v>292</v>
      </c>
      <c r="D90"/>
      <c r="E90"/>
      <c r="F90"/>
      <c r="G90"/>
    </row>
    <row r="91" spans="1:7" x14ac:dyDescent="0.25">
      <c r="A91" s="11">
        <v>918</v>
      </c>
      <c r="B91" s="11" t="s">
        <v>48</v>
      </c>
      <c r="C91" s="13" t="s">
        <v>292</v>
      </c>
      <c r="D91"/>
      <c r="E91"/>
      <c r="F91"/>
      <c r="G91"/>
    </row>
    <row r="92" spans="1:7" x14ac:dyDescent="0.25">
      <c r="A92" s="11">
        <v>988</v>
      </c>
      <c r="B92" s="11" t="s">
        <v>49</v>
      </c>
      <c r="C92" s="13" t="s">
        <v>292</v>
      </c>
      <c r="D92"/>
      <c r="E92"/>
      <c r="F92"/>
      <c r="G92"/>
    </row>
    <row r="93" spans="1:7" x14ac:dyDescent="0.25">
      <c r="A93" s="11">
        <v>989</v>
      </c>
      <c r="B93" s="11" t="s">
        <v>50</v>
      </c>
      <c r="C93" s="13" t="s">
        <v>292</v>
      </c>
      <c r="D93"/>
      <c r="E93"/>
      <c r="F93"/>
      <c r="G93"/>
    </row>
  </sheetData>
  <autoFilter ref="A65:I65">
    <sortState ref="A65:I85">
      <sortCondition descending="1" ref="C64"/>
    </sortState>
  </autoFilter>
  <mergeCells count="2">
    <mergeCell ref="A2:I2"/>
    <mergeCell ref="A33:I33"/>
  </mergeCells>
  <pageMargins left="0.7" right="0.7" top="0.75" bottom="0.75" header="0.3" footer="0.3"/>
  <pageSetup scale="4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workbookViewId="0">
      <selection activeCell="K32" sqref="K32"/>
    </sheetView>
  </sheetViews>
  <sheetFormatPr defaultRowHeight="15" x14ac:dyDescent="0.25"/>
  <cols>
    <col min="24" max="24" width="9.140625" style="4"/>
    <col min="25" max="25" width="9.140625" customWidth="1"/>
  </cols>
  <sheetData>
    <row r="1" spans="1:25" x14ac:dyDescent="0.25">
      <c r="A1" s="17" t="s">
        <v>0</v>
      </c>
      <c r="B1" s="17" t="s">
        <v>1</v>
      </c>
      <c r="C1" s="17" t="s">
        <v>2</v>
      </c>
      <c r="D1" s="17" t="s">
        <v>3</v>
      </c>
      <c r="E1" s="17" t="s">
        <v>4</v>
      </c>
      <c r="F1" s="17" t="s">
        <v>5</v>
      </c>
      <c r="G1" s="17" t="s">
        <v>6</v>
      </c>
      <c r="H1" s="17" t="s">
        <v>7</v>
      </c>
      <c r="I1" s="17" t="s">
        <v>8</v>
      </c>
      <c r="J1" s="17" t="s">
        <v>9</v>
      </c>
      <c r="K1" s="17" t="s">
        <v>10</v>
      </c>
      <c r="L1" s="17" t="s">
        <v>11</v>
      </c>
      <c r="M1" s="17" t="s">
        <v>12</v>
      </c>
      <c r="N1" s="17" t="s">
        <v>13</v>
      </c>
      <c r="O1" s="17" t="s">
        <v>14</v>
      </c>
      <c r="P1" s="17" t="s">
        <v>15</v>
      </c>
      <c r="Q1" s="17" t="s">
        <v>16</v>
      </c>
      <c r="R1" s="17" t="s">
        <v>17</v>
      </c>
      <c r="S1" s="17" t="s">
        <v>18</v>
      </c>
      <c r="T1" s="17" t="s">
        <v>19</v>
      </c>
      <c r="U1" s="17" t="s">
        <v>20</v>
      </c>
      <c r="V1" s="17" t="s">
        <v>21</v>
      </c>
      <c r="W1" s="17" t="s">
        <v>22</v>
      </c>
      <c r="X1" s="17" t="s">
        <v>73</v>
      </c>
      <c r="Y1" s="17" t="s">
        <v>23</v>
      </c>
    </row>
    <row r="2" spans="1:25" x14ac:dyDescent="0.25">
      <c r="A2" s="17">
        <v>1</v>
      </c>
      <c r="B2" s="17" t="s">
        <v>24</v>
      </c>
      <c r="C2" s="17">
        <v>2011</v>
      </c>
      <c r="D2" s="17">
        <v>9.0378700000000006E-2</v>
      </c>
      <c r="E2" s="17">
        <v>0.5739784</v>
      </c>
      <c r="F2" s="17">
        <v>5.07337E-2</v>
      </c>
      <c r="G2" s="17">
        <v>8.0518619999999999</v>
      </c>
      <c r="H2" s="17">
        <v>63.945950000000003</v>
      </c>
      <c r="I2" s="17">
        <v>0.15721309999999999</v>
      </c>
      <c r="J2" s="17">
        <v>0.9502408</v>
      </c>
      <c r="K2" s="17">
        <v>7.4535000000000001E-3</v>
      </c>
      <c r="L2" s="17">
        <v>0.78582050000000003</v>
      </c>
      <c r="M2" s="17">
        <v>2.4555609999999999</v>
      </c>
      <c r="N2" s="17">
        <v>0.44762469999999999</v>
      </c>
      <c r="O2" s="17">
        <v>6.9192600000000007E-2</v>
      </c>
      <c r="P2" s="17">
        <v>0.4867591</v>
      </c>
      <c r="Q2" s="17">
        <v>9.3319600000000003E-2</v>
      </c>
      <c r="R2" s="17">
        <v>0</v>
      </c>
      <c r="S2" s="17">
        <v>0</v>
      </c>
      <c r="T2" s="17">
        <v>1</v>
      </c>
      <c r="U2" s="17">
        <v>4.5827179999999998</v>
      </c>
      <c r="V2" s="17">
        <v>0.89028390000000002</v>
      </c>
      <c r="W2" s="17">
        <v>1.8929999999999999E-4</v>
      </c>
      <c r="X2" s="17">
        <v>2</v>
      </c>
      <c r="Y2" s="17">
        <v>0.60737229999999998</v>
      </c>
    </row>
    <row r="3" spans="1:25" x14ac:dyDescent="0.25">
      <c r="A3" s="17">
        <v>2</v>
      </c>
      <c r="B3" s="17" t="s">
        <v>25</v>
      </c>
      <c r="C3" s="17">
        <v>2011</v>
      </c>
      <c r="D3" s="17">
        <v>1.19662E-2</v>
      </c>
      <c r="E3" s="17">
        <v>0.56761649999999997</v>
      </c>
      <c r="F3" s="17">
        <v>0</v>
      </c>
      <c r="G3" s="17">
        <v>7.5027910000000002</v>
      </c>
      <c r="H3" s="17">
        <v>65.104740000000007</v>
      </c>
      <c r="I3" s="17">
        <v>0.39420870000000002</v>
      </c>
      <c r="J3" s="17">
        <v>0.88152319999999995</v>
      </c>
      <c r="K3" s="17">
        <v>1.0279099999999999E-2</v>
      </c>
      <c r="L3" s="17">
        <v>1</v>
      </c>
      <c r="M3" s="17">
        <v>2.1949640000000001</v>
      </c>
      <c r="N3" s="17">
        <v>0.86759560000000002</v>
      </c>
      <c r="O3" s="17">
        <v>0.1095105</v>
      </c>
      <c r="P3" s="17">
        <v>0.1290627</v>
      </c>
      <c r="Q3" s="17">
        <v>0</v>
      </c>
      <c r="R3" s="17">
        <v>0</v>
      </c>
      <c r="S3" s="17">
        <v>0</v>
      </c>
      <c r="T3" s="17">
        <v>1</v>
      </c>
      <c r="U3" s="17">
        <v>4.7370809999999999</v>
      </c>
      <c r="V3" s="17">
        <v>0.97181830000000002</v>
      </c>
      <c r="W3" s="17">
        <v>1.2863599999999999E-2</v>
      </c>
      <c r="X3" s="17">
        <v>0.5</v>
      </c>
      <c r="Y3" s="17">
        <v>0.45831650000000002</v>
      </c>
    </row>
    <row r="4" spans="1:25" x14ac:dyDescent="0.25">
      <c r="A4" s="17">
        <v>3</v>
      </c>
      <c r="B4" s="17" t="s">
        <v>26</v>
      </c>
      <c r="C4" s="17">
        <v>2011</v>
      </c>
      <c r="D4" s="17">
        <v>0.67900439999999995</v>
      </c>
      <c r="E4" s="17">
        <v>0.65564900000000004</v>
      </c>
      <c r="F4" s="17">
        <v>0</v>
      </c>
      <c r="G4" s="17">
        <v>7.4115570000000002</v>
      </c>
      <c r="H4" s="17">
        <v>70.659899999999993</v>
      </c>
      <c r="I4" s="17">
        <v>0.9747401</v>
      </c>
      <c r="J4" s="17">
        <v>0.90133470000000004</v>
      </c>
      <c r="K4" s="17">
        <v>1.905E-4</v>
      </c>
      <c r="L4" s="17">
        <v>1</v>
      </c>
      <c r="M4" s="17">
        <v>1.446453</v>
      </c>
      <c r="N4" s="17">
        <v>1</v>
      </c>
      <c r="O4" s="17">
        <v>0.34738449999999998</v>
      </c>
      <c r="P4" s="17">
        <v>0.16587489999999999</v>
      </c>
      <c r="Q4" s="17">
        <v>0.59801110000000002</v>
      </c>
      <c r="R4" s="17">
        <v>1</v>
      </c>
      <c r="S4" s="17">
        <v>0</v>
      </c>
      <c r="T4" s="17">
        <v>0.85300209999999999</v>
      </c>
      <c r="U4" s="17">
        <v>4.6647270000000001</v>
      </c>
      <c r="V4" s="17">
        <v>0.98886750000000001</v>
      </c>
      <c r="W4" s="17">
        <v>9.3334700000000007E-2</v>
      </c>
      <c r="X4" s="17">
        <v>2</v>
      </c>
      <c r="Y4" s="17">
        <v>0.56276649999999995</v>
      </c>
    </row>
    <row r="5" spans="1:25" x14ac:dyDescent="0.25">
      <c r="A5" s="17">
        <v>4</v>
      </c>
      <c r="B5" s="17" t="s">
        <v>27</v>
      </c>
      <c r="C5" s="17">
        <v>2011</v>
      </c>
      <c r="D5" s="17">
        <v>0</v>
      </c>
      <c r="E5" s="17">
        <v>0.77407440000000005</v>
      </c>
      <c r="F5" s="17">
        <v>0</v>
      </c>
      <c r="G5" s="17">
        <v>8.0737699999999997</v>
      </c>
      <c r="H5" s="17">
        <v>62.666429999999998</v>
      </c>
      <c r="I5" s="17">
        <v>0.71127940000000001</v>
      </c>
      <c r="J5" s="17">
        <v>0.89707570000000003</v>
      </c>
      <c r="K5" s="17">
        <v>9.8300000000000004E-5</v>
      </c>
      <c r="L5" s="17">
        <v>0.98881419999999998</v>
      </c>
      <c r="M5" s="17">
        <v>3.4423889999999999</v>
      </c>
      <c r="N5" s="17">
        <v>0.55536430000000003</v>
      </c>
      <c r="O5" s="17">
        <v>0.14040250000000001</v>
      </c>
      <c r="P5" s="17">
        <v>0</v>
      </c>
      <c r="Q5" s="17">
        <v>2.5833000000000002E-3</v>
      </c>
      <c r="R5" s="17">
        <v>0</v>
      </c>
      <c r="S5" s="17">
        <v>0</v>
      </c>
      <c r="T5" s="17">
        <v>1</v>
      </c>
      <c r="U5" s="17">
        <v>4.6412230000000001</v>
      </c>
      <c r="V5" s="17">
        <v>1</v>
      </c>
      <c r="W5" s="17">
        <v>0.54940100000000003</v>
      </c>
      <c r="X5" s="17">
        <v>0.5</v>
      </c>
      <c r="Y5" s="17">
        <v>0.68981769999999998</v>
      </c>
    </row>
    <row r="6" spans="1:25" x14ac:dyDescent="0.25">
      <c r="A6" s="17">
        <v>5</v>
      </c>
      <c r="B6" s="17" t="s">
        <v>28</v>
      </c>
      <c r="C6" s="17">
        <v>2011</v>
      </c>
      <c r="D6" s="17">
        <v>0</v>
      </c>
      <c r="E6" s="17">
        <v>0.81597540000000002</v>
      </c>
      <c r="F6" s="17">
        <v>0</v>
      </c>
      <c r="G6" s="17">
        <v>8.1292419999999996</v>
      </c>
      <c r="H6" s="17">
        <v>64.629679999999993</v>
      </c>
      <c r="I6" s="17">
        <v>0.50197849999999999</v>
      </c>
      <c r="J6" s="17">
        <v>0.86678809999999995</v>
      </c>
      <c r="K6" s="17">
        <v>2.4650000000000002E-3</v>
      </c>
      <c r="L6" s="17">
        <v>0.91212170000000004</v>
      </c>
      <c r="M6" s="17">
        <v>2.6852230000000001</v>
      </c>
      <c r="N6" s="17">
        <v>0.70643529999999999</v>
      </c>
      <c r="O6" s="17">
        <v>0.23112050000000001</v>
      </c>
      <c r="P6" s="17">
        <v>2.47443E-2</v>
      </c>
      <c r="Q6" s="17">
        <v>7.2736400000000007E-2</v>
      </c>
      <c r="R6" s="17">
        <v>1</v>
      </c>
      <c r="S6" s="17">
        <v>0</v>
      </c>
      <c r="T6" s="17">
        <v>1</v>
      </c>
      <c r="U6" s="17">
        <v>4.5570649999999997</v>
      </c>
      <c r="V6" s="17">
        <v>0.87876050000000006</v>
      </c>
      <c r="W6" s="17">
        <v>0.1466663</v>
      </c>
      <c r="X6" s="17">
        <v>1</v>
      </c>
      <c r="Y6" s="17">
        <v>0.78597609999999996</v>
      </c>
    </row>
    <row r="7" spans="1:25" x14ac:dyDescent="0.25">
      <c r="A7" s="17">
        <v>6</v>
      </c>
      <c r="B7" s="17" t="s">
        <v>29</v>
      </c>
      <c r="C7" s="17">
        <v>2011</v>
      </c>
      <c r="D7" s="17">
        <v>0.19762869999999999</v>
      </c>
      <c r="E7" s="17">
        <v>0.61629049999999996</v>
      </c>
      <c r="F7" s="17">
        <v>0</v>
      </c>
      <c r="G7" s="17">
        <v>8.0086709999999997</v>
      </c>
      <c r="H7" s="17">
        <v>69.391019999999997</v>
      </c>
      <c r="I7" s="17">
        <v>0.83985330000000002</v>
      </c>
      <c r="J7" s="17">
        <v>0.78983519999999996</v>
      </c>
      <c r="K7" s="17">
        <v>4.0539999999999999E-4</v>
      </c>
      <c r="L7" s="17">
        <v>0.63367689999999999</v>
      </c>
      <c r="M7" s="17">
        <v>2.5243660000000001</v>
      </c>
      <c r="N7" s="17">
        <v>0.47454259999999998</v>
      </c>
      <c r="O7" s="17">
        <v>5.1405800000000001E-2</v>
      </c>
      <c r="P7" s="17">
        <v>9.0430899999999995E-2</v>
      </c>
      <c r="Q7" s="17">
        <v>0</v>
      </c>
      <c r="R7" s="17">
        <v>0</v>
      </c>
      <c r="S7" s="17">
        <v>0</v>
      </c>
      <c r="T7" s="17">
        <v>0.99407789999999996</v>
      </c>
      <c r="U7" s="17">
        <v>4.9206289999999999</v>
      </c>
      <c r="V7" s="17">
        <v>0.98982840000000005</v>
      </c>
      <c r="W7" s="17">
        <v>0.322494</v>
      </c>
      <c r="X7" s="17">
        <v>0</v>
      </c>
      <c r="Y7" s="17">
        <v>0.51732409999999995</v>
      </c>
    </row>
    <row r="8" spans="1:25" x14ac:dyDescent="0.25">
      <c r="A8" s="17">
        <v>7</v>
      </c>
      <c r="B8" s="17" t="s">
        <v>30</v>
      </c>
      <c r="C8" s="17">
        <v>2011</v>
      </c>
      <c r="D8" s="17">
        <v>7.9951099999999997E-2</v>
      </c>
      <c r="E8" s="17">
        <v>0.85108410000000001</v>
      </c>
      <c r="F8" s="17">
        <v>0</v>
      </c>
      <c r="G8" s="17">
        <v>7.6494669999999996</v>
      </c>
      <c r="H8" s="17">
        <v>71.128730000000004</v>
      </c>
      <c r="I8" s="17">
        <v>0.85358599999999996</v>
      </c>
      <c r="J8" s="17">
        <v>0.93141479999999999</v>
      </c>
      <c r="K8" s="17">
        <v>4.0714999999999996E-3</v>
      </c>
      <c r="L8" s="17">
        <v>1</v>
      </c>
      <c r="M8" s="17">
        <v>1.8373489999999999</v>
      </c>
      <c r="N8" s="17">
        <v>1</v>
      </c>
      <c r="O8" s="17">
        <v>0.52781069999999997</v>
      </c>
      <c r="P8" s="17">
        <v>0.29589850000000001</v>
      </c>
      <c r="Q8" s="17">
        <v>0.24216170000000001</v>
      </c>
      <c r="R8" s="17">
        <v>1</v>
      </c>
      <c r="S8" s="17">
        <v>1</v>
      </c>
      <c r="T8" s="17">
        <v>1</v>
      </c>
      <c r="U8" s="17">
        <v>4.4185100000000004</v>
      </c>
      <c r="V8" s="17">
        <v>0.93670059999999999</v>
      </c>
      <c r="W8" s="17">
        <v>0.1366704</v>
      </c>
      <c r="X8" s="17">
        <v>1</v>
      </c>
      <c r="Y8" s="17">
        <v>0.7332012</v>
      </c>
    </row>
    <row r="9" spans="1:25" x14ac:dyDescent="0.25">
      <c r="A9" s="17">
        <v>8</v>
      </c>
      <c r="B9" s="17" t="s">
        <v>31</v>
      </c>
      <c r="C9" s="17">
        <v>2011</v>
      </c>
      <c r="D9" s="17">
        <v>0.29453479999999999</v>
      </c>
      <c r="E9" s="17">
        <v>0.89328370000000001</v>
      </c>
      <c r="F9" s="17">
        <v>0</v>
      </c>
      <c r="G9" s="17">
        <v>7.167872</v>
      </c>
      <c r="H9" s="17">
        <v>63.21275</v>
      </c>
      <c r="I9" s="17">
        <v>0.95271099999999997</v>
      </c>
      <c r="J9" s="17">
        <v>0.92283179999999998</v>
      </c>
      <c r="K9" s="17">
        <v>2.9767999999999999E-3</v>
      </c>
      <c r="L9" s="17">
        <v>1</v>
      </c>
      <c r="M9" s="17">
        <v>1.255644</v>
      </c>
      <c r="N9" s="17">
        <v>0.70663549999999997</v>
      </c>
      <c r="O9" s="17">
        <v>0.1046647</v>
      </c>
      <c r="P9" s="17">
        <v>5.5319500000000001E-2</v>
      </c>
      <c r="Q9" s="17">
        <v>0</v>
      </c>
      <c r="R9" s="17">
        <v>1</v>
      </c>
      <c r="S9" s="17">
        <v>0</v>
      </c>
      <c r="T9" s="17">
        <v>1</v>
      </c>
      <c r="U9" s="17">
        <v>5.6887210000000001</v>
      </c>
      <c r="V9" s="17">
        <v>0.88759549999999998</v>
      </c>
      <c r="W9" s="17">
        <v>6.5453000000000004E-3</v>
      </c>
      <c r="X9" s="17">
        <v>2</v>
      </c>
      <c r="Y9" s="17">
        <v>0.5483903</v>
      </c>
    </row>
    <row r="10" spans="1:25" x14ac:dyDescent="0.25">
      <c r="A10" s="17">
        <v>10</v>
      </c>
      <c r="B10" s="17" t="s">
        <v>32</v>
      </c>
      <c r="C10" s="17">
        <v>2011</v>
      </c>
      <c r="D10" s="17">
        <v>0</v>
      </c>
      <c r="E10" s="17">
        <v>0.78675810000000002</v>
      </c>
      <c r="F10" s="17">
        <v>0</v>
      </c>
      <c r="G10" s="17">
        <v>7.541601</v>
      </c>
      <c r="H10" s="17">
        <v>65.90925</v>
      </c>
      <c r="I10" s="17">
        <v>0.77920560000000005</v>
      </c>
      <c r="J10" s="17">
        <v>0.99591249999999998</v>
      </c>
      <c r="K10" s="17">
        <v>1.6186E-3</v>
      </c>
      <c r="L10" s="17">
        <v>1</v>
      </c>
      <c r="M10" s="17">
        <v>1.076303</v>
      </c>
      <c r="N10" s="17">
        <v>0.62218519999999999</v>
      </c>
      <c r="O10" s="17">
        <v>1.1250530000000001</v>
      </c>
      <c r="P10" s="17">
        <v>0.1901109</v>
      </c>
      <c r="Q10" s="17">
        <v>0.14028860000000001</v>
      </c>
      <c r="R10" s="17">
        <v>1</v>
      </c>
      <c r="S10" s="17">
        <v>1</v>
      </c>
      <c r="T10" s="17">
        <v>0.92129629999999996</v>
      </c>
      <c r="U10" s="17">
        <v>5.4002970000000001</v>
      </c>
      <c r="V10" s="17">
        <v>0.63333649999999997</v>
      </c>
      <c r="W10" s="17">
        <v>0.1205862</v>
      </c>
      <c r="X10" s="17">
        <v>2</v>
      </c>
      <c r="Y10" s="17">
        <v>0.70656850000000004</v>
      </c>
    </row>
    <row r="11" spans="1:25" x14ac:dyDescent="0.25">
      <c r="A11" s="17">
        <v>11</v>
      </c>
      <c r="B11" s="17" t="s">
        <v>33</v>
      </c>
      <c r="C11" s="17">
        <v>2011</v>
      </c>
      <c r="D11" s="17">
        <v>7.8639399999999998E-2</v>
      </c>
      <c r="E11" s="17">
        <v>0.54655520000000002</v>
      </c>
      <c r="F11" s="17">
        <v>4.46357E-2</v>
      </c>
      <c r="G11" s="17">
        <v>7.6390089999999997</v>
      </c>
      <c r="H11" s="17">
        <v>70.166659999999993</v>
      </c>
      <c r="I11" s="17">
        <v>0.98748420000000003</v>
      </c>
      <c r="J11" s="17">
        <v>0.90536859999999997</v>
      </c>
      <c r="K11" s="17">
        <v>9.2373000000000004E-3</v>
      </c>
      <c r="L11" s="17">
        <v>1</v>
      </c>
      <c r="M11" s="17">
        <v>3.6089289999999998</v>
      </c>
      <c r="N11" s="17">
        <v>0.9539472</v>
      </c>
      <c r="O11" s="17">
        <v>1.1536519999999999</v>
      </c>
      <c r="P11" s="17">
        <v>0.26300600000000002</v>
      </c>
      <c r="Q11" s="17">
        <v>0</v>
      </c>
      <c r="R11" s="17">
        <v>1</v>
      </c>
      <c r="S11" s="17">
        <v>0</v>
      </c>
      <c r="T11" s="17">
        <v>0.88564480000000001</v>
      </c>
      <c r="U11" s="17">
        <v>6.4327639999999997</v>
      </c>
      <c r="V11" s="17">
        <v>0.81280430000000004</v>
      </c>
      <c r="W11" s="17">
        <v>0.16799639999999999</v>
      </c>
      <c r="X11" s="17">
        <v>2</v>
      </c>
      <c r="Y11" s="17">
        <v>0.51104179999999999</v>
      </c>
    </row>
    <row r="12" spans="1:25" x14ac:dyDescent="0.25">
      <c r="A12" s="17">
        <v>12</v>
      </c>
      <c r="B12" s="17" t="s">
        <v>34</v>
      </c>
      <c r="C12" s="17">
        <v>2011</v>
      </c>
      <c r="D12" s="17">
        <v>0.1109627</v>
      </c>
      <c r="E12" s="17">
        <v>0.84804420000000003</v>
      </c>
      <c r="F12" s="17">
        <v>7.4732199999999999E-2</v>
      </c>
      <c r="G12" s="17">
        <v>7.0740850000000002</v>
      </c>
      <c r="H12" s="17">
        <v>79.351759999999999</v>
      </c>
      <c r="I12" s="17">
        <v>0.78996429999999995</v>
      </c>
      <c r="J12" s="17">
        <v>0.92158910000000005</v>
      </c>
      <c r="K12" s="17">
        <v>5.0880000000000001E-4</v>
      </c>
      <c r="L12" s="17">
        <v>1</v>
      </c>
      <c r="M12" s="17">
        <v>2.6430690000000001</v>
      </c>
      <c r="N12" s="17">
        <v>0.9600921</v>
      </c>
      <c r="O12" s="17">
        <v>0.22190389999999999</v>
      </c>
      <c r="P12" s="17">
        <v>0.26987030000000001</v>
      </c>
      <c r="Q12" s="17">
        <v>0.11407879999999999</v>
      </c>
      <c r="R12" s="17">
        <v>1</v>
      </c>
      <c r="S12" s="17">
        <v>1</v>
      </c>
      <c r="T12" s="17">
        <v>1</v>
      </c>
      <c r="U12" s="17">
        <v>4.5792109999999999</v>
      </c>
      <c r="V12" s="17">
        <v>0.53432539999999995</v>
      </c>
      <c r="W12" s="17">
        <v>0.234651</v>
      </c>
      <c r="X12" s="17">
        <v>2</v>
      </c>
      <c r="Y12" s="17">
        <v>0.56614209999999998</v>
      </c>
    </row>
    <row r="13" spans="1:25" x14ac:dyDescent="0.25">
      <c r="A13" s="17">
        <v>18</v>
      </c>
      <c r="B13" s="17" t="s">
        <v>35</v>
      </c>
      <c r="C13" s="17">
        <v>2011</v>
      </c>
      <c r="D13" s="17">
        <v>4.4049999999999997E-4</v>
      </c>
      <c r="E13" s="17">
        <v>0.9720432</v>
      </c>
      <c r="F13" s="17">
        <v>0</v>
      </c>
      <c r="G13" s="17">
        <v>7.6889209999999997</v>
      </c>
      <c r="H13" s="17">
        <v>65.888589999999994</v>
      </c>
      <c r="I13" s="17">
        <v>0.70145089999999999</v>
      </c>
      <c r="J13" s="17">
        <v>0.94108420000000004</v>
      </c>
      <c r="K13" s="17">
        <v>3.9290000000000002E-3</v>
      </c>
      <c r="L13" s="17">
        <v>0.96838369999999996</v>
      </c>
      <c r="M13" s="17">
        <v>1.8141179999999999</v>
      </c>
      <c r="N13" s="17">
        <v>0.99612520000000004</v>
      </c>
      <c r="O13" s="17">
        <v>8.5634799999999997E-2</v>
      </c>
      <c r="P13" s="17">
        <v>0.25551699999999999</v>
      </c>
      <c r="Q13" s="17">
        <v>0.50040490000000004</v>
      </c>
      <c r="R13" s="17">
        <v>1</v>
      </c>
      <c r="S13" s="17">
        <v>1</v>
      </c>
      <c r="T13" s="17">
        <v>1</v>
      </c>
      <c r="U13" s="17">
        <v>5.6032780000000004</v>
      </c>
      <c r="V13" s="17">
        <v>0.65056539999999996</v>
      </c>
      <c r="W13" s="17">
        <v>0.42375499999999999</v>
      </c>
      <c r="X13" s="17">
        <v>2</v>
      </c>
      <c r="Y13" s="17">
        <v>0.76590879999999995</v>
      </c>
    </row>
    <row r="14" spans="1:25" x14ac:dyDescent="0.25">
      <c r="A14" s="17">
        <v>21</v>
      </c>
      <c r="B14" s="17" t="s">
        <v>36</v>
      </c>
      <c r="C14" s="17">
        <v>2011</v>
      </c>
      <c r="D14" s="17">
        <v>0.2349956</v>
      </c>
      <c r="E14" s="17">
        <v>0.84816239999999998</v>
      </c>
      <c r="F14" s="17">
        <v>0.1026644</v>
      </c>
      <c r="G14" s="17">
        <v>7.2596809999999996</v>
      </c>
      <c r="H14" s="17">
        <v>66.037030000000001</v>
      </c>
      <c r="I14" s="17">
        <v>0.98400779999999999</v>
      </c>
      <c r="J14" s="17">
        <v>0.88873199999999997</v>
      </c>
      <c r="K14" s="17">
        <v>1.2892300000000001E-2</v>
      </c>
      <c r="L14" s="17">
        <v>1</v>
      </c>
      <c r="M14" s="17">
        <v>1.11724</v>
      </c>
      <c r="N14" s="17">
        <v>1</v>
      </c>
      <c r="O14" s="17">
        <v>0.12027599999999999</v>
      </c>
      <c r="P14" s="17">
        <v>0.1686262</v>
      </c>
      <c r="Q14" s="17">
        <v>0.95078830000000003</v>
      </c>
      <c r="R14" s="17">
        <v>1</v>
      </c>
      <c r="S14" s="17">
        <v>0</v>
      </c>
      <c r="T14" s="17">
        <v>0.97149940000000001</v>
      </c>
      <c r="U14" s="17">
        <v>6.7485160000000004</v>
      </c>
      <c r="V14" s="17">
        <v>0.98675579999999996</v>
      </c>
      <c r="W14" s="17">
        <v>5.9870899999999998E-2</v>
      </c>
      <c r="X14" s="17">
        <v>2</v>
      </c>
      <c r="Y14" s="17">
        <v>0.63865950000000005</v>
      </c>
    </row>
    <row r="15" spans="1:25" x14ac:dyDescent="0.25">
      <c r="A15" s="17">
        <v>22</v>
      </c>
      <c r="B15" s="17" t="s">
        <v>37</v>
      </c>
      <c r="C15" s="17">
        <v>2011</v>
      </c>
      <c r="D15" s="17">
        <v>0</v>
      </c>
      <c r="E15" s="17">
        <v>0.53927510000000001</v>
      </c>
      <c r="F15" s="17">
        <v>0</v>
      </c>
      <c r="G15" s="17">
        <v>7.4374520000000004</v>
      </c>
      <c r="H15" s="17">
        <v>65.227549999999994</v>
      </c>
      <c r="I15" s="17">
        <v>1</v>
      </c>
      <c r="J15" s="17">
        <v>0.89234409999999997</v>
      </c>
      <c r="K15" s="17">
        <v>3.4992000000000001E-3</v>
      </c>
      <c r="L15" s="17">
        <v>1</v>
      </c>
      <c r="M15" s="17">
        <v>1.1647719999999999</v>
      </c>
      <c r="N15" s="17">
        <v>1</v>
      </c>
      <c r="O15" s="17">
        <v>6.0153900000000003E-2</v>
      </c>
      <c r="P15" s="17">
        <v>0.2328354</v>
      </c>
      <c r="Q15" s="17">
        <v>0</v>
      </c>
      <c r="R15" s="17">
        <v>0</v>
      </c>
      <c r="S15" s="17">
        <v>0</v>
      </c>
      <c r="T15" s="17">
        <v>0.96236560000000004</v>
      </c>
      <c r="U15" s="17">
        <v>4.2273040000000002</v>
      </c>
      <c r="V15" s="17">
        <v>1</v>
      </c>
      <c r="W15" s="17">
        <v>1.2569999999999999E-4</v>
      </c>
      <c r="X15" s="17">
        <v>0</v>
      </c>
      <c r="Y15" s="17">
        <v>0.46710790000000002</v>
      </c>
    </row>
    <row r="16" spans="1:25" x14ac:dyDescent="0.25">
      <c r="A16" s="17">
        <v>50</v>
      </c>
      <c r="B16" s="17" t="s">
        <v>38</v>
      </c>
      <c r="C16" s="17">
        <v>2011</v>
      </c>
      <c r="D16" s="17">
        <v>6.4366499999999993E-2</v>
      </c>
      <c r="E16" s="17">
        <v>0.56252740000000001</v>
      </c>
      <c r="F16" s="17">
        <v>2.5302499999999999E-2</v>
      </c>
      <c r="G16" s="17">
        <v>8.2516669999999994</v>
      </c>
      <c r="H16" s="17">
        <v>67.680210000000002</v>
      </c>
      <c r="I16" s="17">
        <v>0.67435149999999999</v>
      </c>
      <c r="J16" s="17">
        <v>0.90313019999999999</v>
      </c>
      <c r="K16" s="17">
        <v>4.8460000000000002E-4</v>
      </c>
      <c r="L16" s="17">
        <v>0.9084489</v>
      </c>
      <c r="M16" s="17">
        <v>3.3338679999999998</v>
      </c>
      <c r="N16" s="17">
        <v>0.46537640000000002</v>
      </c>
      <c r="O16" s="17">
        <v>8.2317000000000001E-2</v>
      </c>
      <c r="P16" s="17">
        <v>0.18824630000000001</v>
      </c>
      <c r="Q16" s="17">
        <v>0.33117249999999998</v>
      </c>
      <c r="R16" s="17">
        <v>1</v>
      </c>
      <c r="S16" s="17">
        <v>1</v>
      </c>
      <c r="T16" s="17">
        <v>0.99630649999999998</v>
      </c>
      <c r="U16" s="17">
        <v>6.1562099999999997</v>
      </c>
      <c r="V16" s="17">
        <v>0.99244200000000005</v>
      </c>
      <c r="W16" s="17">
        <v>8.6425799999999997E-2</v>
      </c>
      <c r="X16" s="17">
        <v>0.5</v>
      </c>
      <c r="Y16" s="17">
        <v>0.52925469999999997</v>
      </c>
    </row>
    <row r="17" spans="1:25" x14ac:dyDescent="0.25">
      <c r="A17" s="17">
        <v>301</v>
      </c>
      <c r="B17" s="17" t="s">
        <v>39</v>
      </c>
      <c r="C17" s="17">
        <v>2011</v>
      </c>
      <c r="D17" s="17">
        <v>0.1164121</v>
      </c>
      <c r="E17" s="17">
        <v>0.70807830000000005</v>
      </c>
      <c r="F17" s="17">
        <v>9.2366900000000002E-2</v>
      </c>
      <c r="G17" s="17">
        <v>7.5699730000000001</v>
      </c>
      <c r="H17" s="17">
        <v>69.395939999999996</v>
      </c>
      <c r="I17" s="17">
        <v>0.63122849999999997</v>
      </c>
      <c r="J17" s="17">
        <v>0.89477470000000003</v>
      </c>
      <c r="K17" s="17">
        <v>2.2726999999999999E-3</v>
      </c>
      <c r="L17" s="17">
        <v>0.98777950000000003</v>
      </c>
      <c r="M17" s="17">
        <v>3.4035419999999998</v>
      </c>
      <c r="N17" s="17">
        <v>0.92440480000000003</v>
      </c>
      <c r="O17" s="17">
        <v>0.1798313</v>
      </c>
      <c r="P17" s="17">
        <v>0.45360499999999998</v>
      </c>
      <c r="Q17" s="17">
        <v>0.2296193</v>
      </c>
      <c r="R17" s="17">
        <v>1</v>
      </c>
      <c r="S17" s="17">
        <v>1</v>
      </c>
      <c r="T17" s="17">
        <v>0.99513569999999996</v>
      </c>
      <c r="U17" s="17">
        <v>6.6897440000000001</v>
      </c>
      <c r="V17" s="17">
        <v>0.89716240000000003</v>
      </c>
      <c r="W17" s="17">
        <v>1.5691299999999998E-2</v>
      </c>
      <c r="X17" s="17">
        <v>2</v>
      </c>
      <c r="Y17" s="17">
        <v>0.6402523</v>
      </c>
    </row>
    <row r="18" spans="1:25" x14ac:dyDescent="0.25">
      <c r="A18" s="17">
        <v>302</v>
      </c>
      <c r="B18" s="17" t="s">
        <v>40</v>
      </c>
      <c r="C18" s="17">
        <v>2011</v>
      </c>
      <c r="D18" s="17">
        <v>0</v>
      </c>
      <c r="E18" s="17">
        <v>0.61961180000000005</v>
      </c>
      <c r="F18" s="17">
        <v>0</v>
      </c>
      <c r="G18" s="17">
        <v>7.7287299999999997</v>
      </c>
      <c r="H18" s="17">
        <v>72.613410000000002</v>
      </c>
      <c r="I18" s="17">
        <v>0.98985339999999999</v>
      </c>
      <c r="J18" s="17">
        <v>0.82942970000000005</v>
      </c>
      <c r="K18" s="17">
        <v>2.7019000000000001E-3</v>
      </c>
      <c r="L18" s="17">
        <v>0.49125849999999999</v>
      </c>
      <c r="M18" s="17">
        <v>2.6731250000000002</v>
      </c>
      <c r="N18" s="17">
        <v>0.50768429999999998</v>
      </c>
      <c r="O18" s="17">
        <v>0.24042930000000001</v>
      </c>
      <c r="P18" s="17">
        <v>5.5349500000000003E-2</v>
      </c>
      <c r="Q18" s="17">
        <v>0</v>
      </c>
      <c r="R18" s="17">
        <v>1</v>
      </c>
      <c r="S18" s="17">
        <v>0</v>
      </c>
      <c r="T18" s="17">
        <v>1</v>
      </c>
      <c r="U18" s="17">
        <v>6.1756539999999998</v>
      </c>
      <c r="V18" s="17">
        <v>0.62616609999999995</v>
      </c>
      <c r="W18" s="17">
        <v>9.38142E-2</v>
      </c>
      <c r="X18" s="17">
        <v>2.5</v>
      </c>
      <c r="Y18" s="17">
        <v>0.52721359999999995</v>
      </c>
    </row>
    <row r="19" spans="1:25" x14ac:dyDescent="0.25">
      <c r="A19" s="17">
        <v>701</v>
      </c>
      <c r="B19" s="17" t="s">
        <v>41</v>
      </c>
      <c r="C19" s="17">
        <v>2011</v>
      </c>
      <c r="D19" s="17">
        <v>0.86963060000000003</v>
      </c>
      <c r="E19" s="17">
        <v>0.83134189999999997</v>
      </c>
      <c r="F19" s="17">
        <v>0</v>
      </c>
      <c r="G19" s="17">
        <v>8.1233360000000001</v>
      </c>
      <c r="H19" s="17">
        <v>67.739990000000006</v>
      </c>
      <c r="I19" s="17">
        <v>0.62802760000000002</v>
      </c>
      <c r="J19" s="17">
        <v>0.79702470000000003</v>
      </c>
      <c r="K19" s="17">
        <v>9.2360000000000001E-4</v>
      </c>
      <c r="L19" s="17">
        <v>1</v>
      </c>
      <c r="M19" s="17">
        <v>3.6164619999999998</v>
      </c>
      <c r="N19" s="17">
        <v>0.75717590000000001</v>
      </c>
      <c r="O19" s="17">
        <v>0.1792078</v>
      </c>
      <c r="P19" s="17">
        <v>8.7907600000000002E-2</v>
      </c>
      <c r="Q19" s="17">
        <v>4.6484699999999997E-2</v>
      </c>
      <c r="R19" s="17">
        <v>0</v>
      </c>
      <c r="S19" s="17">
        <v>0</v>
      </c>
      <c r="T19" s="17">
        <v>0.75977810000000001</v>
      </c>
      <c r="U19" s="17">
        <v>2.7764120000000001</v>
      </c>
      <c r="V19" s="17">
        <v>0.99907360000000001</v>
      </c>
      <c r="W19" s="17">
        <v>2.5518699999999998E-2</v>
      </c>
      <c r="X19" s="17">
        <v>2</v>
      </c>
      <c r="Y19" s="17">
        <v>0.72321400000000002</v>
      </c>
    </row>
    <row r="20" spans="1:25" x14ac:dyDescent="0.25">
      <c r="A20" s="17">
        <v>742</v>
      </c>
      <c r="B20" s="17" t="s">
        <v>42</v>
      </c>
      <c r="C20" s="17">
        <v>2011</v>
      </c>
      <c r="D20" s="17">
        <v>0.14328579999999999</v>
      </c>
      <c r="E20" s="17">
        <v>0.88582019999999995</v>
      </c>
      <c r="F20" s="17">
        <v>0</v>
      </c>
      <c r="G20" s="17">
        <v>8.2261919999999993</v>
      </c>
      <c r="H20" s="17">
        <v>72.604879999999994</v>
      </c>
      <c r="I20" s="17">
        <v>0.69196190000000002</v>
      </c>
      <c r="J20" s="17">
        <v>0.86944469999999996</v>
      </c>
      <c r="K20" s="17">
        <v>1.5935000000000001E-3</v>
      </c>
      <c r="L20" s="17">
        <v>0.73924999999999996</v>
      </c>
      <c r="M20" s="17">
        <v>2.532311</v>
      </c>
      <c r="N20" s="17">
        <v>0.36113149999999999</v>
      </c>
      <c r="O20" s="17">
        <v>6.9432800000000003E-2</v>
      </c>
      <c r="P20" s="17">
        <v>1.34527E-2</v>
      </c>
      <c r="Q20" s="17">
        <v>0</v>
      </c>
      <c r="R20" s="17">
        <v>0</v>
      </c>
      <c r="S20" s="17">
        <v>0</v>
      </c>
      <c r="T20" s="17">
        <v>1</v>
      </c>
      <c r="U20" s="17">
        <v>4.9235850000000001</v>
      </c>
      <c r="V20" s="17">
        <v>0.98702690000000004</v>
      </c>
      <c r="W20" s="17">
        <v>7.9859000000000006E-3</v>
      </c>
      <c r="X20" s="17">
        <v>1</v>
      </c>
      <c r="Y20" s="17">
        <v>0.60069110000000003</v>
      </c>
    </row>
    <row r="21" spans="1:25" x14ac:dyDescent="0.25">
      <c r="A21" s="17">
        <v>801</v>
      </c>
      <c r="B21" s="17" t="s">
        <v>43</v>
      </c>
      <c r="C21" s="17">
        <v>2011</v>
      </c>
      <c r="D21" s="17">
        <v>0</v>
      </c>
      <c r="E21" s="17">
        <v>0.79185870000000003</v>
      </c>
      <c r="F21" s="17">
        <v>0</v>
      </c>
      <c r="G21" s="17">
        <v>7.7926270000000004</v>
      </c>
      <c r="H21" s="17">
        <v>78.978899999999996</v>
      </c>
      <c r="I21" s="17">
        <v>0.306871</v>
      </c>
      <c r="J21" s="17">
        <v>0.88735350000000002</v>
      </c>
      <c r="K21" s="17">
        <v>8.8784999999999992E-3</v>
      </c>
      <c r="L21" s="17">
        <v>1</v>
      </c>
      <c r="M21" s="17">
        <v>3.5089769999999998</v>
      </c>
      <c r="N21" s="17">
        <v>1</v>
      </c>
      <c r="O21" s="17">
        <v>0.14389840000000001</v>
      </c>
      <c r="P21" s="17">
        <v>0.22782910000000001</v>
      </c>
      <c r="Q21" s="17">
        <v>0</v>
      </c>
      <c r="R21" s="17">
        <v>1</v>
      </c>
      <c r="S21" s="17">
        <v>1</v>
      </c>
      <c r="T21" s="17">
        <v>0.75318070000000004</v>
      </c>
      <c r="U21" s="17">
        <v>5.1669429999999998</v>
      </c>
      <c r="V21" s="17">
        <v>0.89830679999999996</v>
      </c>
      <c r="W21" s="17">
        <v>0.3273508</v>
      </c>
      <c r="X21" s="17">
        <v>1.5</v>
      </c>
      <c r="Y21" s="17">
        <v>0.55144280000000001</v>
      </c>
    </row>
    <row r="22" spans="1:25" x14ac:dyDescent="0.25">
      <c r="A22" s="17">
        <v>820</v>
      </c>
      <c r="B22" s="17" t="s">
        <v>44</v>
      </c>
      <c r="C22" s="17">
        <v>2011</v>
      </c>
      <c r="D22" s="17">
        <v>0</v>
      </c>
      <c r="E22" s="17">
        <v>0.6675856</v>
      </c>
      <c r="F22" s="17">
        <v>0</v>
      </c>
      <c r="G22" s="17">
        <v>8.0439779999999992</v>
      </c>
      <c r="H22" s="17">
        <v>71.331209999999999</v>
      </c>
      <c r="I22" s="17">
        <v>0.79440529999999998</v>
      </c>
      <c r="J22" s="17">
        <v>0.9279984</v>
      </c>
      <c r="K22" s="17">
        <v>1.369E-3</v>
      </c>
      <c r="L22" s="17">
        <v>0.99457689999999999</v>
      </c>
      <c r="M22" s="17">
        <v>5.0744449999999999</v>
      </c>
      <c r="N22" s="17">
        <v>1</v>
      </c>
      <c r="O22" s="17">
        <v>0.44661699999999999</v>
      </c>
      <c r="P22" s="17">
        <v>0.2266089</v>
      </c>
      <c r="Q22" s="17">
        <v>0</v>
      </c>
      <c r="R22" s="17">
        <v>1</v>
      </c>
      <c r="S22" s="17">
        <v>0</v>
      </c>
      <c r="T22" s="17">
        <v>1</v>
      </c>
      <c r="U22" s="17">
        <v>5.1472300000000004</v>
      </c>
      <c r="V22" s="17">
        <v>0.9988226</v>
      </c>
      <c r="W22" s="17">
        <v>1.9400000000000001E-5</v>
      </c>
      <c r="X22" s="17">
        <v>1</v>
      </c>
      <c r="Y22" s="17">
        <v>0.3917754</v>
      </c>
    </row>
    <row r="23" spans="1:25" x14ac:dyDescent="0.25">
      <c r="A23" s="17">
        <v>905</v>
      </c>
      <c r="B23" s="17" t="s">
        <v>45</v>
      </c>
      <c r="C23" s="17">
        <v>2011</v>
      </c>
      <c r="D23" s="17"/>
      <c r="E23" s="17"/>
      <c r="F23" s="17"/>
      <c r="G23" s="17">
        <v>7.6401060000000003</v>
      </c>
      <c r="H23" s="17">
        <v>65.779920000000004</v>
      </c>
      <c r="I23" s="17">
        <v>0.81788260000000002</v>
      </c>
      <c r="J23" s="17">
        <v>0.81170160000000002</v>
      </c>
      <c r="K23" s="17"/>
      <c r="L23" s="17">
        <v>1</v>
      </c>
      <c r="M23" s="17">
        <v>2.3682089999999998</v>
      </c>
      <c r="N23" s="17">
        <v>1</v>
      </c>
      <c r="O23" s="17">
        <v>2.9409329999999998</v>
      </c>
      <c r="P23" s="17"/>
      <c r="Q23" s="17">
        <v>0.2056983</v>
      </c>
      <c r="R23" s="17">
        <v>1</v>
      </c>
      <c r="S23" s="17">
        <v>1</v>
      </c>
      <c r="T23" s="17">
        <v>0.95674559999999997</v>
      </c>
      <c r="U23" s="17">
        <v>6.9358129999999996</v>
      </c>
      <c r="V23" s="17"/>
      <c r="W23" s="18">
        <v>1.06E-6</v>
      </c>
      <c r="X23" s="17">
        <v>1</v>
      </c>
      <c r="Y23" s="17">
        <v>0.58945550000000002</v>
      </c>
    </row>
    <row r="24" spans="1:25" x14ac:dyDescent="0.25">
      <c r="A24" s="17">
        <v>912</v>
      </c>
      <c r="B24" s="17" t="s">
        <v>46</v>
      </c>
      <c r="C24" s="17">
        <v>2011</v>
      </c>
      <c r="D24" s="17"/>
      <c r="E24" s="17"/>
      <c r="F24" s="17"/>
      <c r="G24" s="17">
        <v>8.2057739999999999</v>
      </c>
      <c r="H24" s="17">
        <v>71.651219999999995</v>
      </c>
      <c r="I24" s="17">
        <v>0.83368549999999997</v>
      </c>
      <c r="J24" s="17">
        <v>0.9979382</v>
      </c>
      <c r="K24" s="17"/>
      <c r="L24" s="17">
        <v>1</v>
      </c>
      <c r="M24" s="17">
        <v>2.7005400000000002</v>
      </c>
      <c r="N24" s="17">
        <v>1</v>
      </c>
      <c r="O24" s="17">
        <v>0.87837949999999998</v>
      </c>
      <c r="P24" s="17"/>
      <c r="Q24" s="17">
        <v>0</v>
      </c>
      <c r="R24" s="17">
        <v>1</v>
      </c>
      <c r="S24" s="17">
        <v>0</v>
      </c>
      <c r="T24" s="17">
        <v>1</v>
      </c>
      <c r="U24" s="17">
        <v>5.5259799999999997</v>
      </c>
      <c r="V24" s="17"/>
      <c r="W24" s="17">
        <v>8.2799999999999993E-5</v>
      </c>
      <c r="X24" s="17">
        <v>1.5</v>
      </c>
      <c r="Y24" s="17">
        <v>0.31741059999999999</v>
      </c>
    </row>
    <row r="25" spans="1:25" x14ac:dyDescent="0.25">
      <c r="A25" s="17">
        <v>914</v>
      </c>
      <c r="B25" s="17" t="s">
        <v>47</v>
      </c>
      <c r="C25" s="17">
        <v>2011</v>
      </c>
      <c r="D25" s="17"/>
      <c r="E25" s="17"/>
      <c r="F25" s="17"/>
      <c r="G25" s="17">
        <v>7.4081320000000002</v>
      </c>
      <c r="H25" s="17">
        <v>67.223460000000003</v>
      </c>
      <c r="I25" s="17">
        <v>0.96360849999999998</v>
      </c>
      <c r="J25" s="17">
        <v>0.97513989999999995</v>
      </c>
      <c r="K25" s="17"/>
      <c r="L25" s="17">
        <v>1</v>
      </c>
      <c r="M25" s="17">
        <v>2.7448589999999999</v>
      </c>
      <c r="N25" s="17">
        <v>1</v>
      </c>
      <c r="O25" s="17">
        <v>2.857907</v>
      </c>
      <c r="P25" s="17"/>
      <c r="Q25" s="17">
        <v>0</v>
      </c>
      <c r="R25" s="17">
        <v>1</v>
      </c>
      <c r="S25" s="17">
        <v>0</v>
      </c>
      <c r="T25" s="17">
        <v>1</v>
      </c>
      <c r="U25" s="17">
        <v>4.4198469999999999</v>
      </c>
      <c r="V25" s="17"/>
      <c r="W25" s="17">
        <v>1.3699999999999999E-5</v>
      </c>
      <c r="X25" s="17">
        <v>2</v>
      </c>
      <c r="Y25" s="17">
        <v>0.54092200000000001</v>
      </c>
    </row>
    <row r="26" spans="1:25" x14ac:dyDescent="0.25">
      <c r="A26" s="17">
        <v>918</v>
      </c>
      <c r="B26" s="17" t="s">
        <v>48</v>
      </c>
      <c r="C26" s="17">
        <v>2011</v>
      </c>
      <c r="D26" s="17"/>
      <c r="E26" s="17"/>
      <c r="F26" s="17"/>
      <c r="G26" s="17">
        <v>8.3366369999999996</v>
      </c>
      <c r="H26" s="17">
        <v>62.822839999999999</v>
      </c>
      <c r="I26" s="17">
        <v>0.84622969999999997</v>
      </c>
      <c r="J26" s="17">
        <v>0.80821750000000003</v>
      </c>
      <c r="K26" s="17"/>
      <c r="L26" s="17">
        <v>0.53080530000000004</v>
      </c>
      <c r="M26" s="17">
        <v>3.9395709999999999</v>
      </c>
      <c r="N26" s="17">
        <v>0.68792419999999999</v>
      </c>
      <c r="O26" s="17">
        <v>2.4719380000000002</v>
      </c>
      <c r="P26" s="17"/>
      <c r="Q26" s="17">
        <v>0.29493839999999999</v>
      </c>
      <c r="R26" s="17">
        <v>1</v>
      </c>
      <c r="S26" s="17">
        <v>1</v>
      </c>
      <c r="T26" s="17">
        <v>0.99702380000000002</v>
      </c>
      <c r="U26" s="17">
        <v>4.9547889999999999</v>
      </c>
      <c r="V26" s="17"/>
      <c r="W26" s="17">
        <v>0.23381289999999999</v>
      </c>
      <c r="X26" s="17">
        <v>2</v>
      </c>
      <c r="Y26" s="17">
        <v>0.50743780000000005</v>
      </c>
    </row>
    <row r="27" spans="1:25" x14ac:dyDescent="0.25">
      <c r="A27" s="17">
        <v>988</v>
      </c>
      <c r="B27" s="17" t="s">
        <v>49</v>
      </c>
      <c r="C27" s="17">
        <v>2011</v>
      </c>
      <c r="D27" s="17"/>
      <c r="E27" s="17"/>
      <c r="F27" s="17"/>
      <c r="G27" s="17">
        <v>7.846781</v>
      </c>
      <c r="H27" s="17">
        <v>63.805880000000002</v>
      </c>
      <c r="I27" s="17">
        <v>1</v>
      </c>
      <c r="J27" s="17">
        <v>0.95543100000000003</v>
      </c>
      <c r="K27" s="17"/>
      <c r="L27" s="17">
        <v>1</v>
      </c>
      <c r="M27" s="17">
        <v>2.8691469999999999</v>
      </c>
      <c r="N27" s="17">
        <v>1</v>
      </c>
      <c r="O27" s="17">
        <v>1.5381910000000001</v>
      </c>
      <c r="P27" s="17"/>
      <c r="Q27" s="17">
        <v>0</v>
      </c>
      <c r="R27" s="17">
        <v>1</v>
      </c>
      <c r="S27" s="17">
        <v>0</v>
      </c>
      <c r="T27" s="17">
        <v>0.66666669999999995</v>
      </c>
      <c r="U27" s="17">
        <v>0</v>
      </c>
      <c r="V27" s="17"/>
      <c r="W27" s="18">
        <v>1.5400000000000001E-6</v>
      </c>
      <c r="X27" s="17">
        <v>2</v>
      </c>
      <c r="Y27" s="17">
        <v>0.61580800000000002</v>
      </c>
    </row>
    <row r="28" spans="1:25" x14ac:dyDescent="0.25">
      <c r="A28" s="17">
        <v>989</v>
      </c>
      <c r="B28" s="17" t="s">
        <v>50</v>
      </c>
      <c r="C28" s="17">
        <v>2011</v>
      </c>
      <c r="D28" s="17"/>
      <c r="E28" s="17"/>
      <c r="F28" s="17"/>
      <c r="G28" s="17">
        <v>7.4597610000000003</v>
      </c>
      <c r="H28" s="17">
        <v>66.286420000000007</v>
      </c>
      <c r="I28" s="17">
        <v>1</v>
      </c>
      <c r="J28" s="17">
        <v>0.87648630000000005</v>
      </c>
      <c r="K28" s="17">
        <v>2.7442299999999999E-2</v>
      </c>
      <c r="L28" s="17">
        <v>1</v>
      </c>
      <c r="M28" s="17">
        <v>1.459578</v>
      </c>
      <c r="N28" s="17">
        <v>1</v>
      </c>
      <c r="O28" s="17">
        <v>0.34145979999999998</v>
      </c>
      <c r="P28" s="17">
        <v>0.1344032</v>
      </c>
      <c r="Q28" s="17"/>
      <c r="R28" s="17">
        <v>0</v>
      </c>
      <c r="S28" s="17">
        <v>0</v>
      </c>
      <c r="T28" s="17">
        <v>1</v>
      </c>
      <c r="U28" s="17">
        <v>4.8865889999999998</v>
      </c>
      <c r="V28" s="17">
        <v>0.99679419999999996</v>
      </c>
      <c r="W28" s="17">
        <v>0.1158517</v>
      </c>
      <c r="X28" s="17">
        <v>1</v>
      </c>
      <c r="Y28" s="17">
        <v>0.67564460000000004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opLeftCell="A13" workbookViewId="0">
      <selection activeCell="K51" sqref="K51"/>
    </sheetView>
  </sheetViews>
  <sheetFormatPr defaultRowHeight="12.75" x14ac:dyDescent="0.25"/>
  <cols>
    <col min="1" max="1" width="5.5703125" style="135" customWidth="1"/>
    <col min="2" max="2" width="9.140625" style="135"/>
    <col min="3" max="3" width="10.28515625" style="135" customWidth="1"/>
    <col min="4" max="5" width="10" style="135" customWidth="1"/>
    <col min="6" max="6" width="1.7109375" style="135" customWidth="1"/>
    <col min="7" max="8" width="10.140625" style="135" customWidth="1"/>
    <col min="9" max="16384" width="9.140625" style="135"/>
  </cols>
  <sheetData>
    <row r="1" spans="1:10" x14ac:dyDescent="0.2">
      <c r="B1" s="136" t="s">
        <v>545</v>
      </c>
      <c r="C1" s="136"/>
      <c r="D1" s="136"/>
      <c r="E1" s="136"/>
      <c r="G1" s="130"/>
      <c r="H1" s="130"/>
    </row>
    <row r="2" spans="1:10" ht="77.25" x14ac:dyDescent="0.25">
      <c r="A2" s="137"/>
      <c r="B2" s="137" t="s">
        <v>293</v>
      </c>
      <c r="C2" s="137" t="s">
        <v>385</v>
      </c>
      <c r="D2" s="138" t="s">
        <v>546</v>
      </c>
      <c r="E2" s="137" t="s">
        <v>547</v>
      </c>
      <c r="G2" s="139" t="s">
        <v>548</v>
      </c>
      <c r="H2" s="139" t="s">
        <v>549</v>
      </c>
      <c r="J2" s="140" t="s">
        <v>440</v>
      </c>
    </row>
    <row r="3" spans="1:10" x14ac:dyDescent="0.2">
      <c r="A3" s="135">
        <v>801</v>
      </c>
      <c r="B3" s="135" t="s">
        <v>43</v>
      </c>
      <c r="C3" s="135" t="s">
        <v>397</v>
      </c>
      <c r="D3" s="135">
        <v>1</v>
      </c>
      <c r="E3" s="141">
        <f t="shared" ref="E3:E32" si="0">IF(OR(G3&gt;0, H3&gt;0),1,0)</f>
        <v>1</v>
      </c>
      <c r="F3" s="142"/>
      <c r="G3" s="143">
        <v>1</v>
      </c>
      <c r="H3" s="144">
        <v>22</v>
      </c>
      <c r="J3" s="98" t="s">
        <v>550</v>
      </c>
    </row>
    <row r="4" spans="1:10" x14ac:dyDescent="0.2">
      <c r="A4" s="135">
        <v>1</v>
      </c>
      <c r="B4" s="135" t="s">
        <v>404</v>
      </c>
      <c r="C4" s="135" t="s">
        <v>551</v>
      </c>
      <c r="D4" s="135">
        <v>0</v>
      </c>
      <c r="E4" s="141">
        <f t="shared" si="0"/>
        <v>0</v>
      </c>
      <c r="F4" s="142"/>
      <c r="G4" s="143">
        <v>0</v>
      </c>
      <c r="H4" s="144">
        <v>0</v>
      </c>
      <c r="J4" s="135" t="s">
        <v>552</v>
      </c>
    </row>
    <row r="5" spans="1:10" x14ac:dyDescent="0.2">
      <c r="A5" s="135">
        <v>2</v>
      </c>
      <c r="B5" s="135" t="s">
        <v>25</v>
      </c>
      <c r="C5" s="135" t="s">
        <v>412</v>
      </c>
      <c r="D5" s="135">
        <v>0</v>
      </c>
      <c r="E5" s="141">
        <f t="shared" si="0"/>
        <v>0</v>
      </c>
      <c r="F5" s="142"/>
      <c r="G5" s="143">
        <v>0</v>
      </c>
      <c r="H5" s="144">
        <v>0</v>
      </c>
    </row>
    <row r="6" spans="1:10" x14ac:dyDescent="0.2">
      <c r="A6" s="135">
        <v>301</v>
      </c>
      <c r="B6" s="135" t="s">
        <v>39</v>
      </c>
      <c r="C6" s="135" t="s">
        <v>416</v>
      </c>
      <c r="D6" s="145">
        <v>1</v>
      </c>
      <c r="E6" s="141">
        <f t="shared" si="0"/>
        <v>1</v>
      </c>
      <c r="F6" s="142"/>
      <c r="G6" s="143">
        <v>1</v>
      </c>
      <c r="H6" s="144">
        <v>1</v>
      </c>
    </row>
    <row r="7" spans="1:10" x14ac:dyDescent="0.2">
      <c r="A7" s="135">
        <v>3</v>
      </c>
      <c r="B7" s="135" t="s">
        <v>26</v>
      </c>
      <c r="C7" s="141" t="s">
        <v>429</v>
      </c>
      <c r="D7" s="135">
        <v>1</v>
      </c>
      <c r="E7" s="141">
        <f t="shared" si="0"/>
        <v>0</v>
      </c>
      <c r="F7" s="142"/>
      <c r="G7" s="143">
        <v>0</v>
      </c>
      <c r="H7" s="144">
        <v>0</v>
      </c>
    </row>
    <row r="8" spans="1:10" x14ac:dyDescent="0.2">
      <c r="A8" s="135">
        <v>18</v>
      </c>
      <c r="B8" s="135" t="s">
        <v>35</v>
      </c>
      <c r="C8" s="135" t="s">
        <v>429</v>
      </c>
      <c r="D8" s="135">
        <v>1</v>
      </c>
      <c r="E8" s="141">
        <f t="shared" si="0"/>
        <v>1</v>
      </c>
      <c r="F8" s="142"/>
      <c r="G8" s="143">
        <v>0</v>
      </c>
      <c r="H8" s="144">
        <v>143</v>
      </c>
    </row>
    <row r="9" spans="1:10" x14ac:dyDescent="0.2">
      <c r="A9" s="135">
        <v>4</v>
      </c>
      <c r="B9" s="146" t="s">
        <v>434</v>
      </c>
      <c r="C9" s="135" t="s">
        <v>435</v>
      </c>
      <c r="D9" s="135">
        <v>0</v>
      </c>
      <c r="E9" s="141">
        <f t="shared" si="0"/>
        <v>0</v>
      </c>
      <c r="F9" s="142"/>
      <c r="G9" s="143">
        <v>0</v>
      </c>
      <c r="H9" s="144">
        <v>0</v>
      </c>
    </row>
    <row r="10" spans="1:10" x14ac:dyDescent="0.2">
      <c r="A10" s="135">
        <v>5</v>
      </c>
      <c r="B10" s="146" t="s">
        <v>28</v>
      </c>
      <c r="C10" s="135" t="s">
        <v>441</v>
      </c>
      <c r="D10" s="135">
        <v>1</v>
      </c>
      <c r="E10" s="141">
        <f t="shared" si="0"/>
        <v>0</v>
      </c>
      <c r="F10" s="142"/>
      <c r="G10" s="143">
        <v>0</v>
      </c>
      <c r="H10" s="144">
        <v>0</v>
      </c>
    </row>
    <row r="11" spans="1:10" x14ac:dyDescent="0.2">
      <c r="A11" s="135">
        <v>40</v>
      </c>
      <c r="B11" s="146" t="s">
        <v>446</v>
      </c>
      <c r="C11" s="135" t="s">
        <v>447</v>
      </c>
      <c r="D11" s="135">
        <v>0</v>
      </c>
      <c r="E11" s="141">
        <f t="shared" si="0"/>
        <v>0</v>
      </c>
      <c r="F11" s="142"/>
      <c r="G11" s="143">
        <v>0</v>
      </c>
      <c r="H11" s="144">
        <v>0</v>
      </c>
    </row>
    <row r="12" spans="1:10" x14ac:dyDescent="0.2">
      <c r="A12" s="135">
        <v>21</v>
      </c>
      <c r="B12" s="135" t="s">
        <v>36</v>
      </c>
      <c r="C12" s="135" t="s">
        <v>449</v>
      </c>
      <c r="D12" s="135">
        <v>1</v>
      </c>
      <c r="E12" s="141">
        <f t="shared" si="0"/>
        <v>0</v>
      </c>
      <c r="F12" s="142"/>
      <c r="G12" s="143">
        <v>0</v>
      </c>
      <c r="H12" s="144">
        <v>0</v>
      </c>
    </row>
    <row r="13" spans="1:10" x14ac:dyDescent="0.2">
      <c r="A13" s="135">
        <v>6</v>
      </c>
      <c r="B13" s="135" t="s">
        <v>29</v>
      </c>
      <c r="C13" s="141"/>
      <c r="D13" s="135">
        <v>0</v>
      </c>
      <c r="E13" s="141">
        <f t="shared" si="0"/>
        <v>0</v>
      </c>
      <c r="F13" s="142"/>
      <c r="G13" s="143">
        <v>0</v>
      </c>
      <c r="H13" s="144">
        <v>0</v>
      </c>
    </row>
    <row r="14" spans="1:10" x14ac:dyDescent="0.2">
      <c r="A14" s="135">
        <v>701</v>
      </c>
      <c r="B14" s="135" t="s">
        <v>41</v>
      </c>
      <c r="C14" s="135" t="s">
        <v>456</v>
      </c>
      <c r="D14" s="135">
        <v>0</v>
      </c>
      <c r="E14" s="141">
        <f t="shared" si="0"/>
        <v>0</v>
      </c>
      <c r="F14" s="142"/>
      <c r="G14" s="143">
        <v>0</v>
      </c>
      <c r="H14" s="144">
        <v>0</v>
      </c>
    </row>
    <row r="15" spans="1:10" x14ac:dyDescent="0.2">
      <c r="A15" s="135">
        <v>742</v>
      </c>
      <c r="B15" s="135" t="s">
        <v>461</v>
      </c>
      <c r="C15" s="135" t="s">
        <v>462</v>
      </c>
      <c r="D15" s="135">
        <v>0</v>
      </c>
      <c r="E15" s="141">
        <f t="shared" si="0"/>
        <v>0</v>
      </c>
      <c r="F15" s="142"/>
      <c r="G15" s="143">
        <v>0</v>
      </c>
      <c r="H15" s="144">
        <v>0</v>
      </c>
    </row>
    <row r="16" spans="1:10" x14ac:dyDescent="0.2">
      <c r="A16" s="135">
        <v>22</v>
      </c>
      <c r="B16" s="135" t="s">
        <v>37</v>
      </c>
      <c r="C16" s="135" t="s">
        <v>467</v>
      </c>
      <c r="D16" s="135">
        <v>0</v>
      </c>
      <c r="E16" s="141">
        <f t="shared" si="0"/>
        <v>0</v>
      </c>
      <c r="F16" s="142"/>
      <c r="G16" s="143">
        <v>0</v>
      </c>
      <c r="H16" s="144">
        <v>0</v>
      </c>
    </row>
    <row r="17" spans="1:9" x14ac:dyDescent="0.2">
      <c r="A17" s="135">
        <v>7</v>
      </c>
      <c r="B17" s="135" t="s">
        <v>468</v>
      </c>
      <c r="C17" s="135" t="s">
        <v>429</v>
      </c>
      <c r="D17" s="135">
        <v>1</v>
      </c>
      <c r="E17" s="141">
        <f t="shared" si="0"/>
        <v>1</v>
      </c>
      <c r="F17" s="142"/>
      <c r="G17" s="143">
        <v>1</v>
      </c>
      <c r="H17" s="144">
        <v>1</v>
      </c>
    </row>
    <row r="18" spans="1:9" x14ac:dyDescent="0.2">
      <c r="A18" s="135">
        <v>820</v>
      </c>
      <c r="B18" s="135" t="s">
        <v>44</v>
      </c>
      <c r="C18" s="135" t="s">
        <v>471</v>
      </c>
      <c r="D18" s="135">
        <v>1</v>
      </c>
      <c r="E18" s="141">
        <f t="shared" si="0"/>
        <v>0</v>
      </c>
      <c r="F18" s="142"/>
      <c r="G18" s="143">
        <v>0</v>
      </c>
      <c r="H18" s="144">
        <v>0</v>
      </c>
    </row>
    <row r="19" spans="1:9" x14ac:dyDescent="0.2">
      <c r="A19" s="135">
        <v>8</v>
      </c>
      <c r="B19" s="135" t="s">
        <v>31</v>
      </c>
      <c r="C19" s="135" t="s">
        <v>476</v>
      </c>
      <c r="D19" s="135">
        <v>1</v>
      </c>
      <c r="E19" s="141">
        <f t="shared" si="0"/>
        <v>0</v>
      </c>
      <c r="F19" s="142"/>
      <c r="G19" s="143">
        <v>0</v>
      </c>
      <c r="H19" s="144">
        <v>0</v>
      </c>
    </row>
    <row r="20" spans="1:9" x14ac:dyDescent="0.2">
      <c r="A20" s="135">
        <v>9</v>
      </c>
      <c r="B20" s="135" t="s">
        <v>295</v>
      </c>
      <c r="C20" s="146" t="s">
        <v>481</v>
      </c>
      <c r="D20" s="135">
        <v>0</v>
      </c>
      <c r="E20" s="141">
        <f t="shared" si="0"/>
        <v>0</v>
      </c>
      <c r="F20" s="142"/>
      <c r="G20" s="143">
        <v>0</v>
      </c>
      <c r="H20" s="144">
        <v>0</v>
      </c>
    </row>
    <row r="21" spans="1:9" x14ac:dyDescent="0.2">
      <c r="A21" s="135">
        <v>50</v>
      </c>
      <c r="B21" s="135" t="s">
        <v>38</v>
      </c>
      <c r="C21" s="146" t="s">
        <v>429</v>
      </c>
      <c r="D21" s="135">
        <v>1</v>
      </c>
      <c r="E21" s="141">
        <f t="shared" si="0"/>
        <v>1</v>
      </c>
      <c r="F21" s="142"/>
      <c r="G21" s="143">
        <v>0</v>
      </c>
      <c r="H21" s="144">
        <v>140</v>
      </c>
    </row>
    <row r="22" spans="1:9" x14ac:dyDescent="0.2">
      <c r="A22" s="135">
        <v>10</v>
      </c>
      <c r="B22" s="135" t="s">
        <v>32</v>
      </c>
      <c r="C22" s="135" t="s">
        <v>484</v>
      </c>
      <c r="D22" s="135">
        <v>1</v>
      </c>
      <c r="E22" s="141">
        <f t="shared" si="0"/>
        <v>1</v>
      </c>
      <c r="F22" s="142"/>
      <c r="G22" s="143">
        <v>0</v>
      </c>
      <c r="H22" s="144">
        <v>158</v>
      </c>
    </row>
    <row r="23" spans="1:9" x14ac:dyDescent="0.2">
      <c r="A23" s="135">
        <v>11</v>
      </c>
      <c r="B23" s="135" t="s">
        <v>33</v>
      </c>
      <c r="C23" s="135" t="s">
        <v>487</v>
      </c>
      <c r="D23" s="135">
        <v>1</v>
      </c>
      <c r="E23" s="141">
        <f t="shared" si="0"/>
        <v>0</v>
      </c>
      <c r="F23" s="142"/>
      <c r="G23" s="143">
        <v>0</v>
      </c>
      <c r="H23" s="144">
        <v>0</v>
      </c>
    </row>
    <row r="24" spans="1:9" x14ac:dyDescent="0.2">
      <c r="A24" s="135">
        <v>12</v>
      </c>
      <c r="B24" s="135" t="s">
        <v>492</v>
      </c>
      <c r="C24" s="146" t="s">
        <v>493</v>
      </c>
      <c r="D24" s="135">
        <v>1</v>
      </c>
      <c r="E24" s="141">
        <f t="shared" si="0"/>
        <v>1</v>
      </c>
      <c r="F24" s="142"/>
      <c r="G24" s="143">
        <v>1</v>
      </c>
      <c r="H24" s="144">
        <v>112</v>
      </c>
    </row>
    <row r="25" spans="1:9" x14ac:dyDescent="0.2">
      <c r="A25" s="135">
        <v>302</v>
      </c>
      <c r="B25" s="135" t="s">
        <v>499</v>
      </c>
      <c r="C25" s="141" t="s">
        <v>553</v>
      </c>
      <c r="D25" s="145">
        <v>1</v>
      </c>
      <c r="E25" s="141">
        <f t="shared" si="0"/>
        <v>0</v>
      </c>
      <c r="F25" s="142"/>
      <c r="G25" s="143">
        <v>0</v>
      </c>
      <c r="H25" s="144">
        <v>0</v>
      </c>
    </row>
    <row r="26" spans="1:9" x14ac:dyDescent="0.2">
      <c r="A26" s="145">
        <v>914</v>
      </c>
      <c r="B26" s="147" t="s">
        <v>47</v>
      </c>
      <c r="C26" s="147" t="s">
        <v>47</v>
      </c>
      <c r="D26" s="145">
        <v>1</v>
      </c>
      <c r="E26" s="141">
        <f t="shared" si="0"/>
        <v>0</v>
      </c>
      <c r="F26" s="142"/>
      <c r="G26" s="143">
        <v>0</v>
      </c>
      <c r="H26" s="144">
        <v>0</v>
      </c>
    </row>
    <row r="27" spans="1:9" x14ac:dyDescent="0.2">
      <c r="A27" s="145">
        <v>916</v>
      </c>
      <c r="B27" s="147" t="s">
        <v>510</v>
      </c>
      <c r="C27" s="147" t="s">
        <v>510</v>
      </c>
      <c r="D27" s="145">
        <v>1</v>
      </c>
      <c r="E27" s="141">
        <f t="shared" si="0"/>
        <v>1</v>
      </c>
      <c r="F27" s="142"/>
      <c r="G27" s="143">
        <v>1</v>
      </c>
      <c r="H27" s="144">
        <v>1</v>
      </c>
    </row>
    <row r="28" spans="1:9" x14ac:dyDescent="0.2">
      <c r="A28" s="145">
        <v>918</v>
      </c>
      <c r="B28" s="147" t="s">
        <v>48</v>
      </c>
      <c r="C28" s="147" t="s">
        <v>48</v>
      </c>
      <c r="D28" s="145">
        <v>1</v>
      </c>
      <c r="E28" s="141">
        <f t="shared" si="0"/>
        <v>1</v>
      </c>
      <c r="F28" s="142"/>
      <c r="G28" s="143">
        <v>0</v>
      </c>
      <c r="H28" s="148">
        <v>133</v>
      </c>
    </row>
    <row r="29" spans="1:9" x14ac:dyDescent="0.2">
      <c r="A29" s="145">
        <v>1312</v>
      </c>
      <c r="B29" s="147" t="s">
        <v>554</v>
      </c>
      <c r="C29" s="147" t="s">
        <v>554</v>
      </c>
      <c r="D29" s="145">
        <v>1</v>
      </c>
      <c r="E29" s="141">
        <f t="shared" si="0"/>
        <v>1</v>
      </c>
      <c r="F29" s="142"/>
      <c r="G29" s="143">
        <v>0</v>
      </c>
      <c r="H29" s="144">
        <v>141</v>
      </c>
    </row>
    <row r="30" spans="1:9" x14ac:dyDescent="0.2">
      <c r="A30" s="135">
        <v>905</v>
      </c>
      <c r="B30" s="146" t="s">
        <v>45</v>
      </c>
      <c r="C30" s="149" t="s">
        <v>45</v>
      </c>
      <c r="D30" s="141">
        <v>1</v>
      </c>
      <c r="E30" s="141">
        <f t="shared" si="0"/>
        <v>1</v>
      </c>
      <c r="F30" s="142"/>
      <c r="G30" s="143" t="s">
        <v>555</v>
      </c>
      <c r="H30" s="144">
        <v>150</v>
      </c>
      <c r="I30" s="141" t="s">
        <v>556</v>
      </c>
    </row>
    <row r="31" spans="1:9" x14ac:dyDescent="0.2">
      <c r="A31" s="145">
        <v>912</v>
      </c>
      <c r="B31" s="147" t="s">
        <v>557</v>
      </c>
      <c r="C31" s="149" t="s">
        <v>558</v>
      </c>
      <c r="D31" s="141">
        <v>1</v>
      </c>
      <c r="E31" s="141">
        <f t="shared" si="0"/>
        <v>0</v>
      </c>
      <c r="F31" s="142"/>
      <c r="G31" s="143">
        <v>0</v>
      </c>
      <c r="H31" s="144">
        <v>0</v>
      </c>
    </row>
    <row r="32" spans="1:9" x14ac:dyDescent="0.2">
      <c r="A32" s="145">
        <v>988</v>
      </c>
      <c r="B32" s="147" t="s">
        <v>49</v>
      </c>
      <c r="C32" s="147" t="s">
        <v>49</v>
      </c>
      <c r="D32" s="145">
        <v>1</v>
      </c>
      <c r="E32" s="141">
        <f t="shared" si="0"/>
        <v>0</v>
      </c>
      <c r="F32" s="142"/>
      <c r="G32" s="143">
        <v>0</v>
      </c>
      <c r="H32" s="144">
        <v>0</v>
      </c>
    </row>
    <row r="33" spans="1:8" x14ac:dyDescent="0.2">
      <c r="A33" s="145">
        <v>7777</v>
      </c>
      <c r="B33" s="147" t="s">
        <v>559</v>
      </c>
      <c r="C33" s="149" t="s">
        <v>560</v>
      </c>
      <c r="D33" s="141">
        <f>D40</f>
        <v>1</v>
      </c>
      <c r="E33" s="150">
        <f>E40</f>
        <v>0.25</v>
      </c>
      <c r="F33" s="142"/>
      <c r="G33" s="143"/>
      <c r="H33" s="151"/>
    </row>
    <row r="34" spans="1:8" x14ac:dyDescent="0.2">
      <c r="A34" s="145"/>
      <c r="B34" s="147"/>
      <c r="E34" s="141"/>
      <c r="F34" s="142"/>
      <c r="G34" s="143"/>
      <c r="H34" s="151"/>
    </row>
    <row r="36" spans="1:8" x14ac:dyDescent="0.25">
      <c r="B36" s="135" t="s">
        <v>561</v>
      </c>
      <c r="D36" s="135">
        <v>1</v>
      </c>
      <c r="E36" s="141">
        <f>IF(OR(G36&gt;0, H36&gt;0),1,0)</f>
        <v>0</v>
      </c>
      <c r="G36" s="135">
        <v>0</v>
      </c>
      <c r="H36" s="135">
        <v>0</v>
      </c>
    </row>
    <row r="37" spans="1:8" x14ac:dyDescent="0.25">
      <c r="B37" s="135" t="s">
        <v>562</v>
      </c>
      <c r="D37" s="135">
        <v>1</v>
      </c>
      <c r="E37" s="141">
        <f>IF(OR(G37&gt;0, H37&gt;0),1,0)</f>
        <v>1</v>
      </c>
      <c r="G37" s="135">
        <v>1</v>
      </c>
      <c r="H37" s="135">
        <v>162</v>
      </c>
    </row>
    <row r="38" spans="1:8" ht="15" x14ac:dyDescent="0.25">
      <c r="B38" s="135" t="s">
        <v>563</v>
      </c>
      <c r="D38" s="135">
        <v>1</v>
      </c>
      <c r="E38" s="141">
        <f>IF(OR(G38&gt;0, H38&gt;0),1,0)</f>
        <v>0</v>
      </c>
      <c r="G38" s="152">
        <v>0</v>
      </c>
      <c r="H38" s="152">
        <v>0</v>
      </c>
    </row>
    <row r="39" spans="1:8" ht="15" x14ac:dyDescent="0.25">
      <c r="B39" s="135" t="s">
        <v>564</v>
      </c>
      <c r="D39" s="135">
        <v>1</v>
      </c>
      <c r="E39" s="141">
        <f>IF(OR(G39&gt;0, H39&gt;0),1,0)</f>
        <v>0</v>
      </c>
      <c r="G39" s="152">
        <v>0</v>
      </c>
      <c r="H39" s="152">
        <v>0</v>
      </c>
    </row>
    <row r="40" spans="1:8" ht="15" x14ac:dyDescent="0.25">
      <c r="C40" s="153" t="s">
        <v>565</v>
      </c>
      <c r="D40" s="135">
        <f>AVERAGE(D35:D39)</f>
        <v>1</v>
      </c>
      <c r="E40" s="150">
        <f>AVERAGE(E35:E39)</f>
        <v>0.25</v>
      </c>
      <c r="G40" s="152"/>
      <c r="H40" s="152"/>
    </row>
    <row r="41" spans="1:8" ht="15" x14ac:dyDescent="0.25">
      <c r="E41" s="141"/>
      <c r="G41" s="152"/>
      <c r="H41" s="152"/>
    </row>
    <row r="42" spans="1:8" ht="15" x14ac:dyDescent="0.2">
      <c r="A42" s="145">
        <v>778</v>
      </c>
      <c r="B42" s="147" t="s">
        <v>566</v>
      </c>
      <c r="C42" s="147"/>
      <c r="D42" s="135">
        <v>0</v>
      </c>
      <c r="E42" s="141">
        <f t="shared" ref="E42:E45" si="1">IF(OR(G42&gt;0, H42&gt;0),1,0)</f>
        <v>0</v>
      </c>
      <c r="G42" s="135">
        <v>0</v>
      </c>
      <c r="H42" s="152">
        <v>0</v>
      </c>
    </row>
    <row r="43" spans="1:8" x14ac:dyDescent="0.25">
      <c r="B43" s="135" t="s">
        <v>567</v>
      </c>
      <c r="D43" s="135">
        <v>1</v>
      </c>
      <c r="E43" s="141">
        <f t="shared" si="1"/>
        <v>0</v>
      </c>
      <c r="G43" s="135">
        <v>0</v>
      </c>
      <c r="H43" s="135">
        <v>0</v>
      </c>
    </row>
    <row r="44" spans="1:8" x14ac:dyDescent="0.25">
      <c r="B44" s="135" t="s">
        <v>568</v>
      </c>
      <c r="D44" s="135">
        <v>1</v>
      </c>
      <c r="E44" s="141">
        <f t="shared" si="1"/>
        <v>1</v>
      </c>
      <c r="G44" s="135">
        <v>0</v>
      </c>
      <c r="H44" s="135">
        <v>76</v>
      </c>
    </row>
    <row r="45" spans="1:8" ht="15" x14ac:dyDescent="0.25">
      <c r="B45" s="135" t="s">
        <v>569</v>
      </c>
      <c r="D45" s="152">
        <v>0</v>
      </c>
      <c r="E45" s="141">
        <f t="shared" si="1"/>
        <v>0</v>
      </c>
      <c r="G45" s="152">
        <v>0</v>
      </c>
      <c r="H45" s="152">
        <v>0</v>
      </c>
    </row>
    <row r="46" spans="1:8" x14ac:dyDescent="0.25">
      <c r="B46" s="135" t="s">
        <v>570</v>
      </c>
      <c r="D46" s="135">
        <v>1</v>
      </c>
      <c r="E46" s="141">
        <f>IF(OR(G46&gt;0, H46&gt;0),1,0)</f>
        <v>1</v>
      </c>
      <c r="G46" s="135">
        <v>0</v>
      </c>
      <c r="H46" s="135">
        <v>1</v>
      </c>
    </row>
    <row r="47" spans="1:8" ht="15" x14ac:dyDescent="0.25">
      <c r="B47" s="135" t="s">
        <v>571</v>
      </c>
      <c r="D47" s="135">
        <v>1</v>
      </c>
      <c r="E47" s="141">
        <f>IF(OR(G47&gt;0, H47&gt;0),1,0)</f>
        <v>0</v>
      </c>
      <c r="G47" s="152">
        <v>0</v>
      </c>
      <c r="H47" s="152">
        <v>0</v>
      </c>
    </row>
    <row r="48" spans="1:8" x14ac:dyDescent="0.25">
      <c r="B48" s="135" t="s">
        <v>572</v>
      </c>
      <c r="D48" s="135">
        <v>1</v>
      </c>
      <c r="E48" s="141">
        <f>IF(OR(G48&gt;0, H48&gt;0),1,0)</f>
        <v>1</v>
      </c>
      <c r="G48" s="135">
        <v>1</v>
      </c>
      <c r="H48" s="135">
        <v>153</v>
      </c>
    </row>
    <row r="49" spans="1:8" x14ac:dyDescent="0.25">
      <c r="B49" s="135" t="s">
        <v>573</v>
      </c>
      <c r="D49" s="135">
        <v>1</v>
      </c>
      <c r="E49" s="141">
        <f>IF(OR(G49&gt;0, H49&gt;0),1,0)</f>
        <v>1</v>
      </c>
      <c r="G49" s="135">
        <v>0</v>
      </c>
      <c r="H49" s="135">
        <v>1</v>
      </c>
    </row>
    <row r="50" spans="1:8" ht="15" x14ac:dyDescent="0.25">
      <c r="B50" s="135" t="s">
        <v>574</v>
      </c>
      <c r="D50" s="135">
        <v>1</v>
      </c>
      <c r="E50" s="141">
        <f>IF(OR(G50&gt;0, H50&gt;0),1,0)</f>
        <v>1</v>
      </c>
      <c r="G50" s="135">
        <v>0</v>
      </c>
      <c r="H50" s="152">
        <v>55</v>
      </c>
    </row>
    <row r="52" spans="1:8" x14ac:dyDescent="0.25">
      <c r="A52" s="135">
        <v>989</v>
      </c>
      <c r="B52" s="135" t="s">
        <v>539</v>
      </c>
      <c r="D52" s="135">
        <v>0</v>
      </c>
      <c r="E52" s="135">
        <v>0</v>
      </c>
    </row>
  </sheetData>
  <mergeCells count="1">
    <mergeCell ref="B1:E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tabSelected="1" workbookViewId="0">
      <selection activeCell="T3" sqref="T3"/>
    </sheetView>
  </sheetViews>
  <sheetFormatPr defaultRowHeight="12.75" x14ac:dyDescent="0.2"/>
  <cols>
    <col min="1" max="1" width="3.7109375" style="59" customWidth="1"/>
    <col min="2" max="2" width="12.28515625" style="59" customWidth="1"/>
    <col min="3" max="3" width="11" style="59" customWidth="1"/>
    <col min="4" max="4" width="10.28515625" style="128" customWidth="1"/>
    <col min="5" max="5" width="8.140625" style="129" customWidth="1"/>
    <col min="6" max="6" width="16.5703125" style="131" customWidth="1"/>
    <col min="7" max="7" width="11.140625" style="128" customWidth="1"/>
    <col min="8" max="8" width="11.140625" style="131" customWidth="1"/>
    <col min="9" max="9" width="11.140625" style="128" customWidth="1"/>
    <col min="10" max="10" width="11.140625" style="131" customWidth="1"/>
    <col min="11" max="11" width="11.140625" style="128" customWidth="1"/>
    <col min="12" max="12" width="11.140625" style="131" customWidth="1"/>
    <col min="13" max="13" width="11.140625" style="128" customWidth="1"/>
    <col min="14" max="14" width="11.28515625" style="131" customWidth="1"/>
    <col min="15" max="15" width="3.7109375" style="59" customWidth="1"/>
    <col min="16" max="20" width="11.42578125" style="59" customWidth="1"/>
    <col min="21" max="21" width="11" style="59" customWidth="1"/>
    <col min="22" max="22" width="4.28515625" style="59" customWidth="1"/>
    <col min="23" max="16384" width="9.140625" style="59"/>
  </cols>
  <sheetData>
    <row r="1" spans="1:24" ht="15" x14ac:dyDescent="0.25">
      <c r="D1" s="60" t="s">
        <v>379</v>
      </c>
      <c r="E1" s="60"/>
      <c r="F1" s="60"/>
      <c r="G1" s="60"/>
      <c r="H1" s="60"/>
      <c r="I1" s="60"/>
      <c r="J1" s="60"/>
      <c r="K1" s="60"/>
      <c r="L1" s="60"/>
      <c r="M1" s="60"/>
      <c r="N1" s="60"/>
    </row>
    <row r="2" spans="1:24" s="61" customFormat="1" x14ac:dyDescent="0.2">
      <c r="D2" s="62" t="s">
        <v>380</v>
      </c>
      <c r="E2" s="63"/>
      <c r="F2" s="62"/>
      <c r="G2" s="64" t="s">
        <v>381</v>
      </c>
      <c r="H2" s="64"/>
      <c r="I2" s="65" t="s">
        <v>382</v>
      </c>
      <c r="J2" s="65"/>
      <c r="K2" s="66" t="s">
        <v>383</v>
      </c>
      <c r="L2" s="66"/>
      <c r="M2" s="67" t="s">
        <v>384</v>
      </c>
      <c r="N2" s="67"/>
      <c r="O2" s="68"/>
      <c r="P2" s="62" t="s">
        <v>380</v>
      </c>
      <c r="Q2" s="64" t="s">
        <v>381</v>
      </c>
      <c r="R2" s="65" t="s">
        <v>382</v>
      </c>
      <c r="S2" s="66" t="s">
        <v>383</v>
      </c>
      <c r="T2" s="67" t="s">
        <v>384</v>
      </c>
      <c r="U2" s="68" t="s">
        <v>369</v>
      </c>
    </row>
    <row r="3" spans="1:24" s="69" customFormat="1" ht="54.75" customHeight="1" x14ac:dyDescent="0.2">
      <c r="B3" s="70" t="s">
        <v>293</v>
      </c>
      <c r="C3" s="70" t="s">
        <v>385</v>
      </c>
      <c r="D3" s="71" t="s">
        <v>386</v>
      </c>
      <c r="E3" s="72" t="s">
        <v>387</v>
      </c>
      <c r="F3" s="71" t="s">
        <v>388</v>
      </c>
      <c r="G3" s="71" t="s">
        <v>389</v>
      </c>
      <c r="H3" s="71" t="s">
        <v>390</v>
      </c>
      <c r="I3" s="71" t="s">
        <v>391</v>
      </c>
      <c r="J3" s="71" t="s">
        <v>390</v>
      </c>
      <c r="K3" s="71" t="s">
        <v>392</v>
      </c>
      <c r="L3" s="71" t="s">
        <v>390</v>
      </c>
      <c r="M3" s="71" t="s">
        <v>393</v>
      </c>
      <c r="N3" s="71" t="s">
        <v>390</v>
      </c>
      <c r="O3" s="73"/>
      <c r="P3" s="71" t="s">
        <v>386</v>
      </c>
      <c r="Q3" s="71" t="s">
        <v>389</v>
      </c>
      <c r="R3" s="71" t="s">
        <v>391</v>
      </c>
      <c r="S3" s="71" t="s">
        <v>392</v>
      </c>
      <c r="T3" s="71" t="s">
        <v>393</v>
      </c>
      <c r="U3" s="70" t="s">
        <v>394</v>
      </c>
      <c r="V3" s="61" t="s">
        <v>395</v>
      </c>
      <c r="W3" s="61" t="s">
        <v>396</v>
      </c>
    </row>
    <row r="4" spans="1:24" s="74" customFormat="1" ht="15.75" customHeight="1" x14ac:dyDescent="0.25">
      <c r="A4" s="74">
        <v>1</v>
      </c>
      <c r="B4" s="74" t="s">
        <v>43</v>
      </c>
      <c r="C4" s="74" t="s">
        <v>397</v>
      </c>
      <c r="D4" s="75" t="s">
        <v>82</v>
      </c>
      <c r="E4" s="76">
        <v>2012</v>
      </c>
      <c r="F4" s="77" t="s">
        <v>398</v>
      </c>
      <c r="G4" s="78" t="s">
        <v>82</v>
      </c>
      <c r="H4" s="79" t="s">
        <v>399</v>
      </c>
      <c r="I4" s="80" t="s">
        <v>82</v>
      </c>
      <c r="J4" s="79" t="s">
        <v>400</v>
      </c>
      <c r="K4" s="80"/>
      <c r="L4" s="81" t="s">
        <v>401</v>
      </c>
      <c r="M4" s="80"/>
      <c r="N4" s="82" t="s">
        <v>402</v>
      </c>
      <c r="O4" s="83"/>
      <c r="P4" s="74">
        <f t="shared" ref="P4:P35" si="0">IF(D4="yes",0.5,0)</f>
        <v>0.5</v>
      </c>
      <c r="Q4" s="74">
        <f t="shared" ref="Q4:Q35" si="1">IF(G4="yes",0.5,0)</f>
        <v>0.5</v>
      </c>
      <c r="R4" s="74">
        <f>IF(I4="yes",0.5,0)</f>
        <v>0.5</v>
      </c>
      <c r="S4" s="74">
        <f>IF(K4="yes",0.5,0)</f>
        <v>0</v>
      </c>
      <c r="T4" s="74">
        <f>IF(M4="yes",0.5,0)</f>
        <v>0</v>
      </c>
      <c r="U4" s="84">
        <f>SUM(P4:T4)</f>
        <v>1.5</v>
      </c>
      <c r="V4" s="84"/>
      <c r="W4" s="84" t="s">
        <v>380</v>
      </c>
      <c r="X4" s="74" t="s">
        <v>403</v>
      </c>
    </row>
    <row r="5" spans="1:24" s="74" customFormat="1" ht="15.75" customHeight="1" x14ac:dyDescent="0.25">
      <c r="A5" s="74">
        <v>1</v>
      </c>
      <c r="B5" s="74" t="s">
        <v>404</v>
      </c>
      <c r="C5" s="85" t="s">
        <v>405</v>
      </c>
      <c r="D5" s="75" t="s">
        <v>82</v>
      </c>
      <c r="E5" s="86">
        <v>2009</v>
      </c>
      <c r="F5" s="77" t="s">
        <v>406</v>
      </c>
      <c r="G5" s="78" t="s">
        <v>82</v>
      </c>
      <c r="H5" s="79" t="s">
        <v>407</v>
      </c>
      <c r="I5" s="78" t="s">
        <v>82</v>
      </c>
      <c r="J5" s="79" t="s">
        <v>408</v>
      </c>
      <c r="K5" s="75" t="s">
        <v>82</v>
      </c>
      <c r="L5" s="79" t="s">
        <v>409</v>
      </c>
      <c r="M5" s="80" t="s">
        <v>81</v>
      </c>
      <c r="N5" s="82" t="s">
        <v>410</v>
      </c>
      <c r="O5" s="83"/>
      <c r="P5" s="74">
        <f t="shared" si="0"/>
        <v>0.5</v>
      </c>
      <c r="Q5" s="74">
        <f t="shared" si="1"/>
        <v>0.5</v>
      </c>
      <c r="R5" s="74">
        <f t="shared" ref="R5:R35" si="2">IF(I5="yes",0.5,0)</f>
        <v>0.5</v>
      </c>
      <c r="S5" s="74">
        <f t="shared" ref="S5:S35" si="3">IF(K5="yes",0.5,0)</f>
        <v>0.5</v>
      </c>
      <c r="T5" s="74">
        <f t="shared" ref="T5:T35" si="4">IF(M5="yes",0.5,0)</f>
        <v>0</v>
      </c>
      <c r="U5" s="84">
        <f t="shared" ref="U5:U35" si="5">SUM(P5:T5)</f>
        <v>2</v>
      </c>
      <c r="V5" s="84"/>
      <c r="W5" s="84" t="s">
        <v>381</v>
      </c>
      <c r="X5" s="74" t="s">
        <v>411</v>
      </c>
    </row>
    <row r="6" spans="1:24" s="74" customFormat="1" ht="15.75" customHeight="1" x14ac:dyDescent="0.25">
      <c r="A6" s="74">
        <v>1</v>
      </c>
      <c r="B6" s="74" t="s">
        <v>25</v>
      </c>
      <c r="C6" s="74" t="s">
        <v>412</v>
      </c>
      <c r="D6" s="75" t="s">
        <v>81</v>
      </c>
      <c r="E6" s="87"/>
      <c r="F6" s="77" t="s">
        <v>413</v>
      </c>
      <c r="G6" s="78" t="s">
        <v>82</v>
      </c>
      <c r="H6" s="79" t="s">
        <v>414</v>
      </c>
      <c r="I6" s="78" t="s">
        <v>81</v>
      </c>
      <c r="J6" s="81"/>
      <c r="K6" s="75" t="s">
        <v>81</v>
      </c>
      <c r="L6" s="81"/>
      <c r="M6" s="78" t="s">
        <v>81</v>
      </c>
      <c r="N6" s="82"/>
      <c r="O6" s="83"/>
      <c r="P6" s="74">
        <f t="shared" si="0"/>
        <v>0</v>
      </c>
      <c r="Q6" s="74">
        <f t="shared" si="1"/>
        <v>0.5</v>
      </c>
      <c r="R6" s="74">
        <f t="shared" si="2"/>
        <v>0</v>
      </c>
      <c r="S6" s="74">
        <f t="shared" si="3"/>
        <v>0</v>
      </c>
      <c r="T6" s="74">
        <f t="shared" si="4"/>
        <v>0</v>
      </c>
      <c r="U6" s="84">
        <f t="shared" si="5"/>
        <v>0.5</v>
      </c>
      <c r="V6" s="84"/>
      <c r="W6" s="84" t="s">
        <v>382</v>
      </c>
      <c r="X6" s="74" t="s">
        <v>415</v>
      </c>
    </row>
    <row r="7" spans="1:24" s="74" customFormat="1" ht="15.75" customHeight="1" x14ac:dyDescent="0.25">
      <c r="A7" s="74">
        <v>1</v>
      </c>
      <c r="B7" s="74" t="s">
        <v>39</v>
      </c>
      <c r="C7" s="74" t="s">
        <v>416</v>
      </c>
      <c r="D7" s="75" t="s">
        <v>82</v>
      </c>
      <c r="E7" s="86">
        <v>2004</v>
      </c>
      <c r="F7" s="77" t="s">
        <v>417</v>
      </c>
      <c r="G7" s="78" t="s">
        <v>82</v>
      </c>
      <c r="H7" s="81" t="s">
        <v>418</v>
      </c>
      <c r="I7" s="78" t="s">
        <v>82</v>
      </c>
      <c r="J7" s="81" t="s">
        <v>419</v>
      </c>
      <c r="K7" s="75" t="s">
        <v>82</v>
      </c>
      <c r="L7" s="81" t="s">
        <v>420</v>
      </c>
      <c r="M7" s="78" t="s">
        <v>81</v>
      </c>
      <c r="N7" s="82"/>
      <c r="O7" s="83"/>
      <c r="P7" s="74">
        <f t="shared" si="0"/>
        <v>0.5</v>
      </c>
      <c r="Q7" s="74">
        <f t="shared" si="1"/>
        <v>0.5</v>
      </c>
      <c r="R7" s="74">
        <f t="shared" si="2"/>
        <v>0.5</v>
      </c>
      <c r="S7" s="74">
        <f t="shared" si="3"/>
        <v>0.5</v>
      </c>
      <c r="T7" s="74">
        <f t="shared" si="4"/>
        <v>0</v>
      </c>
      <c r="U7" s="84">
        <f t="shared" si="5"/>
        <v>2</v>
      </c>
      <c r="V7" s="84"/>
      <c r="W7" s="84" t="s">
        <v>383</v>
      </c>
      <c r="X7" s="74" t="s">
        <v>421</v>
      </c>
    </row>
    <row r="8" spans="1:24" s="74" customFormat="1" ht="15.75" customHeight="1" x14ac:dyDescent="0.25">
      <c r="A8" s="74">
        <v>1</v>
      </c>
      <c r="B8" s="74" t="s">
        <v>26</v>
      </c>
      <c r="C8" s="74" t="s">
        <v>422</v>
      </c>
      <c r="D8" s="75" t="s">
        <v>82</v>
      </c>
      <c r="E8" s="76">
        <v>2012</v>
      </c>
      <c r="F8" s="77" t="s">
        <v>423</v>
      </c>
      <c r="G8" s="78" t="s">
        <v>82</v>
      </c>
      <c r="H8" s="81" t="s">
        <v>424</v>
      </c>
      <c r="I8" s="78" t="s">
        <v>82</v>
      </c>
      <c r="J8" s="81" t="s">
        <v>425</v>
      </c>
      <c r="K8" s="75" t="s">
        <v>82</v>
      </c>
      <c r="L8" s="81" t="s">
        <v>426</v>
      </c>
      <c r="M8" s="80" t="s">
        <v>81</v>
      </c>
      <c r="N8" s="82" t="s">
        <v>427</v>
      </c>
      <c r="O8" s="83"/>
      <c r="P8" s="74">
        <f t="shared" si="0"/>
        <v>0.5</v>
      </c>
      <c r="Q8" s="74">
        <f t="shared" si="1"/>
        <v>0.5</v>
      </c>
      <c r="R8" s="74">
        <f t="shared" si="2"/>
        <v>0.5</v>
      </c>
      <c r="S8" s="74">
        <f t="shared" si="3"/>
        <v>0.5</v>
      </c>
      <c r="T8" s="74">
        <f t="shared" si="4"/>
        <v>0</v>
      </c>
      <c r="U8" s="84">
        <f t="shared" si="5"/>
        <v>2</v>
      </c>
      <c r="V8" s="84"/>
      <c r="W8" s="84" t="s">
        <v>384</v>
      </c>
      <c r="X8" s="85" t="s">
        <v>428</v>
      </c>
    </row>
    <row r="9" spans="1:24" s="74" customFormat="1" ht="15.75" customHeight="1" x14ac:dyDescent="0.25">
      <c r="A9" s="74">
        <v>1</v>
      </c>
      <c r="B9" s="74" t="s">
        <v>35</v>
      </c>
      <c r="C9" s="74" t="s">
        <v>429</v>
      </c>
      <c r="D9" s="75" t="s">
        <v>82</v>
      </c>
      <c r="E9" s="86">
        <v>2007</v>
      </c>
      <c r="F9" s="77" t="s">
        <v>430</v>
      </c>
      <c r="G9" s="78" t="s">
        <v>82</v>
      </c>
      <c r="H9" s="81" t="s">
        <v>431</v>
      </c>
      <c r="I9" s="78" t="s">
        <v>82</v>
      </c>
      <c r="J9" s="81">
        <v>0.17</v>
      </c>
      <c r="K9" s="75" t="s">
        <v>82</v>
      </c>
      <c r="L9" s="81" t="s">
        <v>432</v>
      </c>
      <c r="M9" s="80" t="s">
        <v>81</v>
      </c>
      <c r="N9" s="82" t="s">
        <v>433</v>
      </c>
      <c r="O9" s="83"/>
      <c r="P9" s="74">
        <f t="shared" si="0"/>
        <v>0.5</v>
      </c>
      <c r="Q9" s="74">
        <f t="shared" si="1"/>
        <v>0.5</v>
      </c>
      <c r="R9" s="74">
        <f t="shared" si="2"/>
        <v>0.5</v>
      </c>
      <c r="S9" s="74">
        <f t="shared" si="3"/>
        <v>0.5</v>
      </c>
      <c r="T9" s="74">
        <f t="shared" si="4"/>
        <v>0</v>
      </c>
      <c r="U9" s="84">
        <f t="shared" si="5"/>
        <v>2</v>
      </c>
      <c r="V9" s="84"/>
      <c r="W9" s="84"/>
    </row>
    <row r="10" spans="1:24" s="74" customFormat="1" ht="15.75" customHeight="1" x14ac:dyDescent="0.25">
      <c r="A10" s="74">
        <v>1</v>
      </c>
      <c r="B10" s="74" t="s">
        <v>434</v>
      </c>
      <c r="C10" s="88" t="s">
        <v>435</v>
      </c>
      <c r="D10" s="75" t="s">
        <v>82</v>
      </c>
      <c r="E10" s="89">
        <v>38504</v>
      </c>
      <c r="F10" s="77" t="s">
        <v>436</v>
      </c>
      <c r="G10" s="78" t="s">
        <v>81</v>
      </c>
      <c r="H10" s="81" t="s">
        <v>437</v>
      </c>
      <c r="I10" s="78" t="s">
        <v>81</v>
      </c>
      <c r="J10" s="81" t="s">
        <v>438</v>
      </c>
      <c r="K10" s="75" t="s">
        <v>81</v>
      </c>
      <c r="L10" s="81" t="s">
        <v>439</v>
      </c>
      <c r="M10" s="78" t="s">
        <v>81</v>
      </c>
      <c r="N10" s="82"/>
      <c r="O10" s="83"/>
      <c r="P10" s="74">
        <f t="shared" si="0"/>
        <v>0.5</v>
      </c>
      <c r="Q10" s="74">
        <f t="shared" si="1"/>
        <v>0</v>
      </c>
      <c r="R10" s="74">
        <f t="shared" si="2"/>
        <v>0</v>
      </c>
      <c r="S10" s="74">
        <f t="shared" si="3"/>
        <v>0</v>
      </c>
      <c r="T10" s="74">
        <f t="shared" si="4"/>
        <v>0</v>
      </c>
      <c r="U10" s="84">
        <f t="shared" si="5"/>
        <v>0.5</v>
      </c>
      <c r="V10" s="84"/>
      <c r="W10" s="84" t="s">
        <v>440</v>
      </c>
    </row>
    <row r="11" spans="1:24" s="74" customFormat="1" ht="15.75" customHeight="1" x14ac:dyDescent="0.25">
      <c r="A11" s="74">
        <v>1</v>
      </c>
      <c r="B11" s="74" t="s">
        <v>28</v>
      </c>
      <c r="C11" s="74" t="s">
        <v>441</v>
      </c>
      <c r="D11" s="75" t="s">
        <v>81</v>
      </c>
      <c r="E11" s="89"/>
      <c r="F11" s="77" t="s">
        <v>442</v>
      </c>
      <c r="G11" s="78" t="s">
        <v>82</v>
      </c>
      <c r="H11" s="79" t="s">
        <v>443</v>
      </c>
      <c r="I11" s="78" t="s">
        <v>82</v>
      </c>
      <c r="J11" s="81" t="s">
        <v>444</v>
      </c>
      <c r="K11" s="75" t="s">
        <v>81</v>
      </c>
      <c r="L11" s="81"/>
      <c r="M11" s="78" t="s">
        <v>81</v>
      </c>
      <c r="N11" s="82"/>
      <c r="O11" s="83"/>
      <c r="P11" s="74">
        <f t="shared" si="0"/>
        <v>0</v>
      </c>
      <c r="Q11" s="74">
        <f t="shared" si="1"/>
        <v>0.5</v>
      </c>
      <c r="R11" s="74">
        <f t="shared" si="2"/>
        <v>0.5</v>
      </c>
      <c r="S11" s="74">
        <f t="shared" si="3"/>
        <v>0</v>
      </c>
      <c r="T11" s="74">
        <f t="shared" si="4"/>
        <v>0</v>
      </c>
      <c r="U11" s="84">
        <f t="shared" si="5"/>
        <v>1</v>
      </c>
      <c r="V11" s="84"/>
      <c r="W11" s="85" t="s">
        <v>445</v>
      </c>
    </row>
    <row r="12" spans="1:24" s="74" customFormat="1" ht="15.75" customHeight="1" x14ac:dyDescent="0.25">
      <c r="A12" s="74">
        <v>1</v>
      </c>
      <c r="B12" s="74" t="s">
        <v>446</v>
      </c>
      <c r="C12" s="88" t="s">
        <v>447</v>
      </c>
      <c r="D12" s="75" t="s">
        <v>81</v>
      </c>
      <c r="E12" s="89"/>
      <c r="F12" s="90"/>
      <c r="G12" s="78" t="s">
        <v>81</v>
      </c>
      <c r="H12" s="81"/>
      <c r="I12" s="78" t="s">
        <v>81</v>
      </c>
      <c r="J12" s="81"/>
      <c r="K12" s="75" t="s">
        <v>81</v>
      </c>
      <c r="L12" s="81"/>
      <c r="M12" s="78" t="s">
        <v>81</v>
      </c>
      <c r="N12" s="82"/>
      <c r="O12" s="91"/>
      <c r="P12" s="74">
        <f t="shared" si="0"/>
        <v>0</v>
      </c>
      <c r="Q12" s="74">
        <f t="shared" si="1"/>
        <v>0</v>
      </c>
      <c r="R12" s="74">
        <f t="shared" si="2"/>
        <v>0</v>
      </c>
      <c r="S12" s="74">
        <f t="shared" si="3"/>
        <v>0</v>
      </c>
      <c r="T12" s="74">
        <f t="shared" si="4"/>
        <v>0</v>
      </c>
      <c r="U12" s="84">
        <f t="shared" si="5"/>
        <v>0</v>
      </c>
      <c r="V12" s="84"/>
      <c r="W12" s="74" t="s">
        <v>448</v>
      </c>
    </row>
    <row r="13" spans="1:24" s="74" customFormat="1" ht="15.75" customHeight="1" x14ac:dyDescent="0.25">
      <c r="A13" s="74">
        <v>1</v>
      </c>
      <c r="B13" s="74" t="s">
        <v>36</v>
      </c>
      <c r="C13" s="74" t="s">
        <v>449</v>
      </c>
      <c r="D13" s="75" t="s">
        <v>82</v>
      </c>
      <c r="E13" s="86">
        <v>2007</v>
      </c>
      <c r="F13" s="77" t="s">
        <v>450</v>
      </c>
      <c r="G13" s="78" t="s">
        <v>82</v>
      </c>
      <c r="H13" s="81" t="s">
        <v>451</v>
      </c>
      <c r="I13" s="78" t="s">
        <v>82</v>
      </c>
      <c r="J13" s="81" t="s">
        <v>452</v>
      </c>
      <c r="K13" s="75" t="s">
        <v>82</v>
      </c>
      <c r="L13" s="81" t="s">
        <v>453</v>
      </c>
      <c r="M13" s="80" t="s">
        <v>81</v>
      </c>
      <c r="N13" s="82" t="s">
        <v>454</v>
      </c>
      <c r="O13" s="83"/>
      <c r="P13" s="74">
        <f t="shared" si="0"/>
        <v>0.5</v>
      </c>
      <c r="Q13" s="74">
        <f t="shared" si="1"/>
        <v>0.5</v>
      </c>
      <c r="R13" s="74">
        <f t="shared" si="2"/>
        <v>0.5</v>
      </c>
      <c r="S13" s="74">
        <f t="shared" si="3"/>
        <v>0.5</v>
      </c>
      <c r="T13" s="74">
        <f t="shared" si="4"/>
        <v>0</v>
      </c>
      <c r="U13" s="84">
        <f t="shared" si="5"/>
        <v>2</v>
      </c>
      <c r="V13" s="84"/>
      <c r="W13" s="84"/>
    </row>
    <row r="14" spans="1:24" s="74" customFormat="1" ht="15.75" customHeight="1" x14ac:dyDescent="0.25">
      <c r="A14" s="74">
        <v>1</v>
      </c>
      <c r="B14" s="74" t="s">
        <v>29</v>
      </c>
      <c r="C14" s="74" t="s">
        <v>455</v>
      </c>
      <c r="D14" s="75" t="s">
        <v>81</v>
      </c>
      <c r="E14" s="89"/>
      <c r="F14" s="90" t="s">
        <v>395</v>
      </c>
      <c r="G14" s="78" t="s">
        <v>81</v>
      </c>
      <c r="H14" s="81" t="s">
        <v>395</v>
      </c>
      <c r="I14" s="78" t="s">
        <v>81</v>
      </c>
      <c r="J14" s="81"/>
      <c r="K14" s="75" t="s">
        <v>81</v>
      </c>
      <c r="L14" s="81"/>
      <c r="M14" s="78" t="s">
        <v>81</v>
      </c>
      <c r="N14" s="82"/>
      <c r="O14" s="91"/>
      <c r="P14" s="74">
        <f t="shared" si="0"/>
        <v>0</v>
      </c>
      <c r="Q14" s="74">
        <f t="shared" si="1"/>
        <v>0</v>
      </c>
      <c r="R14" s="74">
        <f t="shared" si="2"/>
        <v>0</v>
      </c>
      <c r="S14" s="74">
        <f t="shared" si="3"/>
        <v>0</v>
      </c>
      <c r="T14" s="74">
        <f t="shared" si="4"/>
        <v>0</v>
      </c>
      <c r="U14" s="84">
        <f t="shared" si="5"/>
        <v>0</v>
      </c>
      <c r="V14" s="84"/>
      <c r="W14" s="84"/>
    </row>
    <row r="15" spans="1:24" s="74" customFormat="1" ht="15.75" customHeight="1" x14ac:dyDescent="0.25">
      <c r="A15" s="74">
        <v>1</v>
      </c>
      <c r="B15" s="74" t="s">
        <v>41</v>
      </c>
      <c r="C15" s="74" t="s">
        <v>456</v>
      </c>
      <c r="D15" s="75" t="s">
        <v>82</v>
      </c>
      <c r="E15" s="76">
        <v>2010</v>
      </c>
      <c r="F15" s="77" t="s">
        <v>457</v>
      </c>
      <c r="G15" s="78" t="s">
        <v>82</v>
      </c>
      <c r="H15" s="81" t="s">
        <v>458</v>
      </c>
      <c r="I15" s="78" t="s">
        <v>82</v>
      </c>
      <c r="J15" s="81" t="s">
        <v>459</v>
      </c>
      <c r="K15" s="75" t="s">
        <v>82</v>
      </c>
      <c r="L15" s="81" t="s">
        <v>460</v>
      </c>
      <c r="M15" s="78" t="s">
        <v>81</v>
      </c>
      <c r="N15" s="82"/>
      <c r="O15" s="83"/>
      <c r="P15" s="74">
        <f t="shared" si="0"/>
        <v>0.5</v>
      </c>
      <c r="Q15" s="74">
        <f t="shared" si="1"/>
        <v>0.5</v>
      </c>
      <c r="R15" s="74">
        <f t="shared" si="2"/>
        <v>0.5</v>
      </c>
      <c r="S15" s="74">
        <f t="shared" si="3"/>
        <v>0.5</v>
      </c>
      <c r="T15" s="74">
        <f t="shared" si="4"/>
        <v>0</v>
      </c>
      <c r="U15" s="84">
        <f t="shared" si="5"/>
        <v>2</v>
      </c>
      <c r="V15" s="84"/>
      <c r="W15" s="84"/>
    </row>
    <row r="16" spans="1:24" s="74" customFormat="1" ht="15.75" customHeight="1" x14ac:dyDescent="0.25">
      <c r="A16" s="74">
        <v>1</v>
      </c>
      <c r="B16" s="74" t="s">
        <v>461</v>
      </c>
      <c r="C16" s="74" t="s">
        <v>462</v>
      </c>
      <c r="D16" s="75" t="s">
        <v>82</v>
      </c>
      <c r="E16" s="86">
        <v>2008</v>
      </c>
      <c r="F16" s="77" t="s">
        <v>463</v>
      </c>
      <c r="G16" s="78" t="s">
        <v>82</v>
      </c>
      <c r="H16" s="79" t="s">
        <v>464</v>
      </c>
      <c r="I16" s="78" t="s">
        <v>81</v>
      </c>
      <c r="J16" s="81"/>
      <c r="K16" s="92" t="s">
        <v>81</v>
      </c>
      <c r="L16" s="93" t="s">
        <v>465</v>
      </c>
      <c r="M16" s="80" t="s">
        <v>81</v>
      </c>
      <c r="N16" s="82" t="s">
        <v>466</v>
      </c>
      <c r="O16" s="83"/>
      <c r="P16" s="74">
        <f t="shared" si="0"/>
        <v>0.5</v>
      </c>
      <c r="Q16" s="74">
        <f t="shared" si="1"/>
        <v>0.5</v>
      </c>
      <c r="R16" s="74">
        <f t="shared" si="2"/>
        <v>0</v>
      </c>
      <c r="S16" s="74">
        <f t="shared" si="3"/>
        <v>0</v>
      </c>
      <c r="T16" s="74">
        <f t="shared" si="4"/>
        <v>0</v>
      </c>
      <c r="U16" s="84">
        <f t="shared" si="5"/>
        <v>1</v>
      </c>
      <c r="V16" s="84"/>
      <c r="W16" s="84"/>
    </row>
    <row r="17" spans="1:22" s="74" customFormat="1" ht="15" x14ac:dyDescent="0.25">
      <c r="A17" s="74">
        <v>1</v>
      </c>
      <c r="B17" s="74" t="s">
        <v>37</v>
      </c>
      <c r="C17" s="74" t="s">
        <v>467</v>
      </c>
      <c r="D17" s="75" t="s">
        <v>81</v>
      </c>
      <c r="E17" s="89"/>
      <c r="F17" s="90"/>
      <c r="G17" s="78" t="s">
        <v>81</v>
      </c>
      <c r="H17" s="81"/>
      <c r="I17" s="78" t="s">
        <v>81</v>
      </c>
      <c r="J17" s="81"/>
      <c r="K17" s="75" t="s">
        <v>81</v>
      </c>
      <c r="L17" s="81"/>
      <c r="M17" s="78" t="s">
        <v>81</v>
      </c>
      <c r="N17" s="82"/>
      <c r="O17" s="91"/>
      <c r="P17" s="74">
        <f t="shared" si="0"/>
        <v>0</v>
      </c>
      <c r="Q17" s="74">
        <f t="shared" si="1"/>
        <v>0</v>
      </c>
      <c r="R17" s="74">
        <f t="shared" si="2"/>
        <v>0</v>
      </c>
      <c r="S17" s="74">
        <f t="shared" si="3"/>
        <v>0</v>
      </c>
      <c r="T17" s="74">
        <f t="shared" si="4"/>
        <v>0</v>
      </c>
      <c r="U17" s="84">
        <f t="shared" si="5"/>
        <v>0</v>
      </c>
      <c r="V17" s="84"/>
    </row>
    <row r="18" spans="1:22" s="74" customFormat="1" ht="15" x14ac:dyDescent="0.25">
      <c r="A18" s="74">
        <v>1</v>
      </c>
      <c r="B18" s="74" t="s">
        <v>468</v>
      </c>
      <c r="C18" s="74" t="s">
        <v>429</v>
      </c>
      <c r="D18" s="94" t="s">
        <v>82</v>
      </c>
      <c r="E18" s="76">
        <v>2009</v>
      </c>
      <c r="F18" s="77" t="s">
        <v>469</v>
      </c>
      <c r="G18" s="78" t="s">
        <v>82</v>
      </c>
      <c r="H18" s="81" t="s">
        <v>470</v>
      </c>
      <c r="I18" s="78" t="s">
        <v>81</v>
      </c>
      <c r="J18" s="81"/>
      <c r="K18" s="75" t="s">
        <v>81</v>
      </c>
      <c r="L18" s="81"/>
      <c r="M18" s="78" t="s">
        <v>81</v>
      </c>
      <c r="N18" s="82"/>
      <c r="O18" s="83"/>
      <c r="P18" s="74">
        <f t="shared" si="0"/>
        <v>0.5</v>
      </c>
      <c r="Q18" s="74">
        <f t="shared" si="1"/>
        <v>0.5</v>
      </c>
      <c r="R18" s="74">
        <f t="shared" si="2"/>
        <v>0</v>
      </c>
      <c r="S18" s="74">
        <f t="shared" si="3"/>
        <v>0</v>
      </c>
      <c r="T18" s="74">
        <f t="shared" si="4"/>
        <v>0</v>
      </c>
      <c r="U18" s="84">
        <f t="shared" si="5"/>
        <v>1</v>
      </c>
      <c r="V18" s="84"/>
    </row>
    <row r="19" spans="1:22" s="74" customFormat="1" ht="15" x14ac:dyDescent="0.25">
      <c r="A19" s="74">
        <v>1</v>
      </c>
      <c r="B19" s="74" t="s">
        <v>44</v>
      </c>
      <c r="C19" s="74" t="s">
        <v>471</v>
      </c>
      <c r="D19" s="75" t="s">
        <v>82</v>
      </c>
      <c r="E19" s="86">
        <v>2007</v>
      </c>
      <c r="F19" s="77" t="s">
        <v>472</v>
      </c>
      <c r="G19" s="78" t="s">
        <v>81</v>
      </c>
      <c r="H19" s="81" t="s">
        <v>473</v>
      </c>
      <c r="I19" s="78" t="s">
        <v>81</v>
      </c>
      <c r="J19" s="81" t="s">
        <v>453</v>
      </c>
      <c r="K19" s="75" t="s">
        <v>82</v>
      </c>
      <c r="L19" s="81" t="s">
        <v>474</v>
      </c>
      <c r="M19" s="80" t="s">
        <v>81</v>
      </c>
      <c r="N19" s="82" t="s">
        <v>475</v>
      </c>
      <c r="O19" s="83"/>
      <c r="P19" s="74">
        <f t="shared" si="0"/>
        <v>0.5</v>
      </c>
      <c r="Q19" s="74">
        <f t="shared" si="1"/>
        <v>0</v>
      </c>
      <c r="R19" s="74">
        <f t="shared" si="2"/>
        <v>0</v>
      </c>
      <c r="S19" s="74">
        <f t="shared" si="3"/>
        <v>0.5</v>
      </c>
      <c r="T19" s="74">
        <f t="shared" si="4"/>
        <v>0</v>
      </c>
      <c r="U19" s="84">
        <f t="shared" si="5"/>
        <v>1</v>
      </c>
      <c r="V19" s="84"/>
    </row>
    <row r="20" spans="1:22" s="95" customFormat="1" ht="15" x14ac:dyDescent="0.25">
      <c r="A20" s="95">
        <v>1</v>
      </c>
      <c r="B20" s="95" t="s">
        <v>31</v>
      </c>
      <c r="C20" s="95" t="s">
        <v>476</v>
      </c>
      <c r="D20" s="96" t="s">
        <v>82</v>
      </c>
      <c r="E20" s="97">
        <v>38961</v>
      </c>
      <c r="F20" s="98" t="s">
        <v>477</v>
      </c>
      <c r="G20" s="99" t="s">
        <v>82</v>
      </c>
      <c r="H20" s="100" t="s">
        <v>478</v>
      </c>
      <c r="I20" s="99" t="s">
        <v>82</v>
      </c>
      <c r="J20" s="100" t="s">
        <v>478</v>
      </c>
      <c r="K20" s="96" t="s">
        <v>82</v>
      </c>
      <c r="L20" s="100" t="s">
        <v>479</v>
      </c>
      <c r="M20" s="101" t="s">
        <v>81</v>
      </c>
      <c r="N20" s="102" t="s">
        <v>480</v>
      </c>
      <c r="O20" s="103"/>
      <c r="P20" s="95">
        <f t="shared" si="0"/>
        <v>0.5</v>
      </c>
      <c r="Q20" s="95">
        <f t="shared" si="1"/>
        <v>0.5</v>
      </c>
      <c r="R20" s="95">
        <f t="shared" si="2"/>
        <v>0.5</v>
      </c>
      <c r="S20" s="95">
        <f t="shared" si="3"/>
        <v>0.5</v>
      </c>
      <c r="T20" s="95">
        <f t="shared" si="4"/>
        <v>0</v>
      </c>
      <c r="U20" s="104">
        <f t="shared" si="5"/>
        <v>2</v>
      </c>
      <c r="V20" s="104"/>
    </row>
    <row r="21" spans="1:22" s="95" customFormat="1" ht="15" x14ac:dyDescent="0.25">
      <c r="A21" s="95">
        <v>1</v>
      </c>
      <c r="B21" s="95" t="s">
        <v>295</v>
      </c>
      <c r="C21" s="74" t="s">
        <v>481</v>
      </c>
      <c r="D21" s="96" t="s">
        <v>82</v>
      </c>
      <c r="E21" s="97">
        <v>39873</v>
      </c>
      <c r="F21" s="90" t="s">
        <v>482</v>
      </c>
      <c r="G21" s="99" t="s">
        <v>81</v>
      </c>
      <c r="H21" s="81"/>
      <c r="I21" s="99" t="s">
        <v>81</v>
      </c>
      <c r="J21" s="81"/>
      <c r="K21" s="96" t="s">
        <v>81</v>
      </c>
      <c r="L21" s="81"/>
      <c r="M21" s="99" t="s">
        <v>81</v>
      </c>
      <c r="N21" s="102"/>
      <c r="O21" s="103"/>
      <c r="P21" s="95">
        <f t="shared" si="0"/>
        <v>0.5</v>
      </c>
      <c r="Q21" s="95">
        <f t="shared" si="1"/>
        <v>0</v>
      </c>
      <c r="R21" s="95">
        <f t="shared" si="2"/>
        <v>0</v>
      </c>
      <c r="S21" s="95">
        <f t="shared" si="3"/>
        <v>0</v>
      </c>
      <c r="T21" s="95">
        <f t="shared" si="4"/>
        <v>0</v>
      </c>
      <c r="U21" s="104">
        <f t="shared" si="5"/>
        <v>0.5</v>
      </c>
      <c r="V21" s="104"/>
    </row>
    <row r="22" spans="1:22" s="95" customFormat="1" ht="15" x14ac:dyDescent="0.25">
      <c r="A22" s="95">
        <v>1</v>
      </c>
      <c r="B22" s="95" t="s">
        <v>38</v>
      </c>
      <c r="C22" s="74" t="s">
        <v>429</v>
      </c>
      <c r="D22" s="96" t="s">
        <v>82</v>
      </c>
      <c r="E22" s="97"/>
      <c r="F22" s="90" t="s">
        <v>483</v>
      </c>
      <c r="G22" s="99" t="s">
        <v>81</v>
      </c>
      <c r="H22" s="81"/>
      <c r="I22" s="99" t="s">
        <v>81</v>
      </c>
      <c r="J22" s="81"/>
      <c r="K22" s="96" t="s">
        <v>81</v>
      </c>
      <c r="L22" s="81"/>
      <c r="M22" s="99" t="s">
        <v>81</v>
      </c>
      <c r="N22" s="102"/>
      <c r="O22" s="103"/>
      <c r="P22" s="95">
        <f t="shared" si="0"/>
        <v>0.5</v>
      </c>
      <c r="Q22" s="95">
        <f t="shared" si="1"/>
        <v>0</v>
      </c>
      <c r="R22" s="95">
        <f t="shared" si="2"/>
        <v>0</v>
      </c>
      <c r="S22" s="95">
        <f t="shared" si="3"/>
        <v>0</v>
      </c>
      <c r="T22" s="95">
        <f t="shared" si="4"/>
        <v>0</v>
      </c>
      <c r="U22" s="104">
        <f t="shared" si="5"/>
        <v>0.5</v>
      </c>
      <c r="V22" s="104"/>
    </row>
    <row r="23" spans="1:22" s="95" customFormat="1" ht="15" x14ac:dyDescent="0.25">
      <c r="A23" s="95">
        <v>1</v>
      </c>
      <c r="B23" s="95" t="s">
        <v>32</v>
      </c>
      <c r="C23" s="95" t="s">
        <v>484</v>
      </c>
      <c r="D23" s="96" t="s">
        <v>82</v>
      </c>
      <c r="E23" s="97">
        <v>2007</v>
      </c>
      <c r="F23" s="98" t="s">
        <v>485</v>
      </c>
      <c r="G23" s="99" t="s">
        <v>82</v>
      </c>
      <c r="H23" s="100" t="s">
        <v>479</v>
      </c>
      <c r="I23" s="99" t="s">
        <v>82</v>
      </c>
      <c r="J23" s="100" t="s">
        <v>486</v>
      </c>
      <c r="K23" s="96" t="s">
        <v>82</v>
      </c>
      <c r="L23" s="100" t="s">
        <v>486</v>
      </c>
      <c r="M23" s="99" t="s">
        <v>81</v>
      </c>
      <c r="N23" s="102"/>
      <c r="O23" s="103"/>
      <c r="P23" s="95">
        <f t="shared" si="0"/>
        <v>0.5</v>
      </c>
      <c r="Q23" s="95">
        <f t="shared" si="1"/>
        <v>0.5</v>
      </c>
      <c r="R23" s="95">
        <f t="shared" si="2"/>
        <v>0.5</v>
      </c>
      <c r="S23" s="95">
        <f t="shared" si="3"/>
        <v>0.5</v>
      </c>
      <c r="T23" s="95">
        <f t="shared" si="4"/>
        <v>0</v>
      </c>
      <c r="U23" s="104">
        <f t="shared" si="5"/>
        <v>2</v>
      </c>
      <c r="V23" s="104"/>
    </row>
    <row r="24" spans="1:22" s="95" customFormat="1" ht="15" x14ac:dyDescent="0.25">
      <c r="A24" s="95">
        <v>1</v>
      </c>
      <c r="B24" s="95" t="s">
        <v>33</v>
      </c>
      <c r="C24" s="95" t="s">
        <v>487</v>
      </c>
      <c r="D24" s="96" t="s">
        <v>82</v>
      </c>
      <c r="E24" s="97">
        <v>39783</v>
      </c>
      <c r="F24" s="98" t="s">
        <v>488</v>
      </c>
      <c r="G24" s="99" t="s">
        <v>82</v>
      </c>
      <c r="H24" s="100" t="s">
        <v>489</v>
      </c>
      <c r="I24" s="99" t="s">
        <v>82</v>
      </c>
      <c r="J24" s="100" t="s">
        <v>490</v>
      </c>
      <c r="K24" s="96" t="s">
        <v>82</v>
      </c>
      <c r="L24" s="100" t="s">
        <v>491</v>
      </c>
      <c r="M24" s="99" t="s">
        <v>81</v>
      </c>
      <c r="N24" s="102"/>
      <c r="O24" s="103"/>
      <c r="P24" s="95">
        <f t="shared" si="0"/>
        <v>0.5</v>
      </c>
      <c r="Q24" s="95">
        <f t="shared" si="1"/>
        <v>0.5</v>
      </c>
      <c r="R24" s="95">
        <f t="shared" si="2"/>
        <v>0.5</v>
      </c>
      <c r="S24" s="95">
        <f t="shared" si="3"/>
        <v>0.5</v>
      </c>
      <c r="T24" s="95">
        <f t="shared" si="4"/>
        <v>0</v>
      </c>
      <c r="U24" s="104">
        <f t="shared" si="5"/>
        <v>2</v>
      </c>
      <c r="V24" s="104"/>
    </row>
    <row r="25" spans="1:22" s="95" customFormat="1" ht="15" x14ac:dyDescent="0.25">
      <c r="A25" s="95">
        <v>1</v>
      </c>
      <c r="B25" s="95" t="s">
        <v>492</v>
      </c>
      <c r="C25" s="74" t="s">
        <v>493</v>
      </c>
      <c r="D25" s="96" t="s">
        <v>82</v>
      </c>
      <c r="E25" s="97">
        <v>39965</v>
      </c>
      <c r="F25" s="90" t="s">
        <v>494</v>
      </c>
      <c r="G25" s="99" t="s">
        <v>82</v>
      </c>
      <c r="H25" s="81" t="s">
        <v>495</v>
      </c>
      <c r="I25" s="99" t="s">
        <v>82</v>
      </c>
      <c r="J25" s="81" t="s">
        <v>496</v>
      </c>
      <c r="K25" s="96" t="s">
        <v>82</v>
      </c>
      <c r="L25" s="81" t="s">
        <v>497</v>
      </c>
      <c r="M25" s="101" t="s">
        <v>81</v>
      </c>
      <c r="N25" s="102" t="s">
        <v>498</v>
      </c>
      <c r="O25" s="103"/>
      <c r="P25" s="95">
        <f t="shared" si="0"/>
        <v>0.5</v>
      </c>
      <c r="Q25" s="95">
        <f t="shared" si="1"/>
        <v>0.5</v>
      </c>
      <c r="R25" s="95">
        <f t="shared" si="2"/>
        <v>0.5</v>
      </c>
      <c r="S25" s="95">
        <f t="shared" si="3"/>
        <v>0.5</v>
      </c>
      <c r="T25" s="95">
        <f t="shared" si="4"/>
        <v>0</v>
      </c>
      <c r="U25" s="104">
        <f t="shared" si="5"/>
        <v>2</v>
      </c>
      <c r="V25" s="104"/>
    </row>
    <row r="26" spans="1:22" s="74" customFormat="1" ht="15" x14ac:dyDescent="0.25">
      <c r="A26" s="74">
        <v>1</v>
      </c>
      <c r="B26" s="74" t="s">
        <v>499</v>
      </c>
      <c r="C26" s="74" t="s">
        <v>500</v>
      </c>
      <c r="D26" s="105" t="s">
        <v>82</v>
      </c>
      <c r="E26" s="86">
        <v>2011</v>
      </c>
      <c r="F26" s="106" t="s">
        <v>501</v>
      </c>
      <c r="G26" s="105" t="s">
        <v>82</v>
      </c>
      <c r="H26" s="81" t="s">
        <v>502</v>
      </c>
      <c r="I26" s="105" t="s">
        <v>82</v>
      </c>
      <c r="J26" s="93" t="s">
        <v>503</v>
      </c>
      <c r="K26" s="105" t="s">
        <v>82</v>
      </c>
      <c r="L26" s="81" t="s">
        <v>504</v>
      </c>
      <c r="M26" s="105" t="s">
        <v>82</v>
      </c>
      <c r="N26" s="107" t="s">
        <v>505</v>
      </c>
      <c r="O26" s="106"/>
      <c r="P26" s="74">
        <f t="shared" si="0"/>
        <v>0.5</v>
      </c>
      <c r="Q26" s="74">
        <f t="shared" si="1"/>
        <v>0.5</v>
      </c>
      <c r="R26" s="74">
        <f t="shared" si="2"/>
        <v>0.5</v>
      </c>
      <c r="S26" s="74">
        <f t="shared" si="3"/>
        <v>0.5</v>
      </c>
      <c r="T26" s="74">
        <f t="shared" si="4"/>
        <v>0.5</v>
      </c>
      <c r="U26" s="84">
        <f t="shared" si="5"/>
        <v>2.5</v>
      </c>
      <c r="V26" s="84"/>
    </row>
    <row r="27" spans="1:22" s="95" customFormat="1" ht="15" x14ac:dyDescent="0.25">
      <c r="A27" s="95">
        <v>2</v>
      </c>
      <c r="C27" s="95" t="s">
        <v>47</v>
      </c>
      <c r="D27" s="96" t="s">
        <v>82</v>
      </c>
      <c r="E27" s="97">
        <v>39142</v>
      </c>
      <c r="F27" s="98" t="s">
        <v>506</v>
      </c>
      <c r="G27" s="99" t="s">
        <v>82</v>
      </c>
      <c r="H27" s="100" t="s">
        <v>507</v>
      </c>
      <c r="I27" s="99" t="s">
        <v>82</v>
      </c>
      <c r="J27" s="100" t="s">
        <v>508</v>
      </c>
      <c r="K27" s="96" t="s">
        <v>82</v>
      </c>
      <c r="L27" s="100" t="s">
        <v>509</v>
      </c>
      <c r="M27" s="101" t="s">
        <v>81</v>
      </c>
      <c r="N27" s="102" t="s">
        <v>475</v>
      </c>
      <c r="O27" s="103"/>
      <c r="P27" s="95">
        <f t="shared" si="0"/>
        <v>0.5</v>
      </c>
      <c r="Q27" s="95">
        <f t="shared" si="1"/>
        <v>0.5</v>
      </c>
      <c r="R27" s="95">
        <f t="shared" si="2"/>
        <v>0.5</v>
      </c>
      <c r="S27" s="95">
        <f t="shared" si="3"/>
        <v>0.5</v>
      </c>
      <c r="T27" s="74">
        <f t="shared" si="4"/>
        <v>0</v>
      </c>
      <c r="U27" s="104">
        <f t="shared" si="5"/>
        <v>2</v>
      </c>
      <c r="V27" s="104"/>
    </row>
    <row r="28" spans="1:22" s="95" customFormat="1" ht="15" x14ac:dyDescent="0.25">
      <c r="A28" s="95">
        <v>2</v>
      </c>
      <c r="C28" s="95" t="s">
        <v>510</v>
      </c>
      <c r="D28" s="96" t="s">
        <v>82</v>
      </c>
      <c r="E28" s="97">
        <v>40513</v>
      </c>
      <c r="F28" s="98" t="s">
        <v>511</v>
      </c>
      <c r="G28" s="99" t="s">
        <v>82</v>
      </c>
      <c r="H28" s="100" t="s">
        <v>512</v>
      </c>
      <c r="I28" s="99" t="s">
        <v>82</v>
      </c>
      <c r="J28" s="100" t="s">
        <v>513</v>
      </c>
      <c r="K28" s="96" t="s">
        <v>82</v>
      </c>
      <c r="L28" s="100" t="s">
        <v>514</v>
      </c>
      <c r="M28" s="99" t="s">
        <v>81</v>
      </c>
      <c r="N28" s="102"/>
      <c r="O28" s="103"/>
      <c r="P28" s="74">
        <f t="shared" si="0"/>
        <v>0.5</v>
      </c>
      <c r="Q28" s="95">
        <f t="shared" si="1"/>
        <v>0.5</v>
      </c>
      <c r="R28" s="95">
        <f t="shared" si="2"/>
        <v>0.5</v>
      </c>
      <c r="S28" s="95">
        <f t="shared" si="3"/>
        <v>0.5</v>
      </c>
      <c r="T28" s="74">
        <f t="shared" si="4"/>
        <v>0</v>
      </c>
      <c r="U28" s="104">
        <f t="shared" si="5"/>
        <v>2</v>
      </c>
      <c r="V28" s="104"/>
    </row>
    <row r="29" spans="1:22" s="95" customFormat="1" ht="15" x14ac:dyDescent="0.25">
      <c r="A29" s="95">
        <v>2</v>
      </c>
      <c r="C29" s="95" t="s">
        <v>48</v>
      </c>
      <c r="D29" s="96" t="s">
        <v>82</v>
      </c>
      <c r="E29" s="89">
        <v>2006</v>
      </c>
      <c r="F29" s="98" t="s">
        <v>515</v>
      </c>
      <c r="G29" s="99" t="s">
        <v>82</v>
      </c>
      <c r="H29" s="100" t="s">
        <v>516</v>
      </c>
      <c r="I29" s="99" t="s">
        <v>82</v>
      </c>
      <c r="J29" s="100" t="s">
        <v>517</v>
      </c>
      <c r="K29" s="96" t="s">
        <v>82</v>
      </c>
      <c r="L29" s="100" t="s">
        <v>518</v>
      </c>
      <c r="M29" s="101" t="s">
        <v>81</v>
      </c>
      <c r="N29" s="102" t="s">
        <v>519</v>
      </c>
      <c r="O29" s="103"/>
      <c r="P29" s="95">
        <f t="shared" si="0"/>
        <v>0.5</v>
      </c>
      <c r="Q29" s="95">
        <f t="shared" si="1"/>
        <v>0.5</v>
      </c>
      <c r="R29" s="95">
        <f t="shared" si="2"/>
        <v>0.5</v>
      </c>
      <c r="S29" s="95">
        <f t="shared" si="3"/>
        <v>0.5</v>
      </c>
      <c r="T29" s="95">
        <f t="shared" si="4"/>
        <v>0</v>
      </c>
      <c r="U29" s="104">
        <f t="shared" si="5"/>
        <v>2</v>
      </c>
      <c r="V29" s="104"/>
    </row>
    <row r="30" spans="1:22" s="95" customFormat="1" ht="15" x14ac:dyDescent="0.25">
      <c r="A30" s="95">
        <v>2</v>
      </c>
      <c r="C30" s="74" t="s">
        <v>520</v>
      </c>
      <c r="D30" s="96" t="s">
        <v>81</v>
      </c>
      <c r="E30" s="89" t="s">
        <v>521</v>
      </c>
      <c r="F30" s="90" t="s">
        <v>522</v>
      </c>
      <c r="G30" s="99" t="s">
        <v>82</v>
      </c>
      <c r="H30" s="81" t="s">
        <v>470</v>
      </c>
      <c r="I30" s="99" t="s">
        <v>81</v>
      </c>
      <c r="J30" s="81"/>
      <c r="K30" s="96" t="s">
        <v>82</v>
      </c>
      <c r="L30" s="81" t="s">
        <v>523</v>
      </c>
      <c r="M30" s="99" t="s">
        <v>81</v>
      </c>
      <c r="N30" s="102"/>
      <c r="O30" s="103"/>
      <c r="P30" s="95">
        <f t="shared" si="0"/>
        <v>0</v>
      </c>
      <c r="Q30" s="95">
        <f t="shared" si="1"/>
        <v>0.5</v>
      </c>
      <c r="R30" s="95">
        <f t="shared" si="2"/>
        <v>0</v>
      </c>
      <c r="S30" s="95">
        <f t="shared" si="3"/>
        <v>0.5</v>
      </c>
      <c r="T30" s="74">
        <f t="shared" si="4"/>
        <v>0</v>
      </c>
      <c r="U30" s="104">
        <f t="shared" si="5"/>
        <v>1</v>
      </c>
      <c r="V30" s="104"/>
    </row>
    <row r="31" spans="1:22" s="95" customFormat="1" ht="15" x14ac:dyDescent="0.25">
      <c r="A31" s="95">
        <v>2</v>
      </c>
      <c r="C31" s="74" t="s">
        <v>45</v>
      </c>
      <c r="D31" s="96" t="s">
        <v>81</v>
      </c>
      <c r="E31" s="97"/>
      <c r="F31" s="90" t="s">
        <v>524</v>
      </c>
      <c r="G31" s="99" t="s">
        <v>82</v>
      </c>
      <c r="H31" s="81" t="s">
        <v>525</v>
      </c>
      <c r="I31" s="99" t="s">
        <v>81</v>
      </c>
      <c r="J31" s="81"/>
      <c r="K31" s="96" t="s">
        <v>82</v>
      </c>
      <c r="L31" s="81"/>
      <c r="M31" s="99" t="s">
        <v>81</v>
      </c>
      <c r="N31" s="102"/>
      <c r="O31" s="103"/>
      <c r="P31" s="95">
        <f t="shared" si="0"/>
        <v>0</v>
      </c>
      <c r="Q31" s="95">
        <f t="shared" si="1"/>
        <v>0.5</v>
      </c>
      <c r="R31" s="95">
        <f t="shared" si="2"/>
        <v>0</v>
      </c>
      <c r="S31" s="95">
        <f t="shared" si="3"/>
        <v>0.5</v>
      </c>
      <c r="T31" s="74">
        <f t="shared" si="4"/>
        <v>0</v>
      </c>
      <c r="U31" s="104">
        <f t="shared" si="5"/>
        <v>1</v>
      </c>
      <c r="V31" s="104"/>
    </row>
    <row r="32" spans="1:22" s="95" customFormat="1" ht="15" x14ac:dyDescent="0.25">
      <c r="A32" s="95">
        <v>2</v>
      </c>
      <c r="C32" s="95" t="s">
        <v>526</v>
      </c>
      <c r="D32" s="96" t="s">
        <v>82</v>
      </c>
      <c r="E32" s="97">
        <v>37712</v>
      </c>
      <c r="F32" s="98" t="s">
        <v>527</v>
      </c>
      <c r="G32" s="99" t="s">
        <v>82</v>
      </c>
      <c r="H32" s="100" t="s">
        <v>451</v>
      </c>
      <c r="I32" s="99" t="s">
        <v>81</v>
      </c>
      <c r="J32" s="100"/>
      <c r="K32" s="96" t="s">
        <v>82</v>
      </c>
      <c r="L32" s="100" t="s">
        <v>427</v>
      </c>
      <c r="M32" s="99" t="s">
        <v>81</v>
      </c>
      <c r="N32" s="102"/>
      <c r="O32" s="103"/>
      <c r="P32" s="74">
        <f t="shared" si="0"/>
        <v>0.5</v>
      </c>
      <c r="Q32" s="95">
        <f t="shared" si="1"/>
        <v>0.5</v>
      </c>
      <c r="R32" s="95">
        <f t="shared" si="2"/>
        <v>0</v>
      </c>
      <c r="S32" s="95">
        <f t="shared" si="3"/>
        <v>0.5</v>
      </c>
      <c r="T32" s="74">
        <f t="shared" si="4"/>
        <v>0</v>
      </c>
      <c r="U32" s="104">
        <f t="shared" si="5"/>
        <v>1.5</v>
      </c>
      <c r="V32" s="104"/>
    </row>
    <row r="33" spans="1:23" s="95" customFormat="1" ht="15" x14ac:dyDescent="0.25">
      <c r="A33" s="95">
        <v>2</v>
      </c>
      <c r="C33" s="95" t="s">
        <v>528</v>
      </c>
      <c r="D33" s="96" t="s">
        <v>82</v>
      </c>
      <c r="E33" s="97">
        <v>40664</v>
      </c>
      <c r="F33" s="98" t="s">
        <v>529</v>
      </c>
      <c r="G33" s="99" t="s">
        <v>82</v>
      </c>
      <c r="H33" s="100" t="s">
        <v>530</v>
      </c>
      <c r="I33" s="99" t="s">
        <v>82</v>
      </c>
      <c r="J33" s="100" t="s">
        <v>531</v>
      </c>
      <c r="K33" s="96" t="s">
        <v>82</v>
      </c>
      <c r="L33" s="100" t="s">
        <v>532</v>
      </c>
      <c r="M33" s="101" t="s">
        <v>81</v>
      </c>
      <c r="N33" s="102" t="s">
        <v>533</v>
      </c>
      <c r="O33" s="103"/>
      <c r="P33" s="95">
        <f t="shared" si="0"/>
        <v>0.5</v>
      </c>
      <c r="Q33" s="95">
        <f t="shared" si="1"/>
        <v>0.5</v>
      </c>
      <c r="R33" s="95">
        <f t="shared" si="2"/>
        <v>0.5</v>
      </c>
      <c r="S33" s="95">
        <f t="shared" si="3"/>
        <v>0.5</v>
      </c>
      <c r="T33" s="95">
        <f t="shared" si="4"/>
        <v>0</v>
      </c>
      <c r="U33" s="104">
        <f t="shared" si="5"/>
        <v>2</v>
      </c>
      <c r="V33" s="104"/>
    </row>
    <row r="34" spans="1:23" s="95" customFormat="1" ht="15" x14ac:dyDescent="0.25">
      <c r="A34" s="95">
        <v>2</v>
      </c>
      <c r="C34" s="95" t="s">
        <v>534</v>
      </c>
      <c r="D34" s="96" t="s">
        <v>82</v>
      </c>
      <c r="E34" s="97">
        <v>40483</v>
      </c>
      <c r="F34" s="98" t="s">
        <v>535</v>
      </c>
      <c r="G34" s="99" t="s">
        <v>82</v>
      </c>
      <c r="H34" s="100" t="s">
        <v>536</v>
      </c>
      <c r="I34" s="99" t="s">
        <v>82</v>
      </c>
      <c r="J34" s="100" t="s">
        <v>537</v>
      </c>
      <c r="K34" s="96" t="s">
        <v>82</v>
      </c>
      <c r="L34" s="100" t="s">
        <v>538</v>
      </c>
      <c r="M34" s="99" t="s">
        <v>81</v>
      </c>
      <c r="N34" s="102"/>
      <c r="O34" s="83"/>
      <c r="P34" s="95">
        <f t="shared" si="0"/>
        <v>0.5</v>
      </c>
      <c r="Q34" s="95">
        <f t="shared" si="1"/>
        <v>0.5</v>
      </c>
      <c r="R34" s="95">
        <f t="shared" si="2"/>
        <v>0.5</v>
      </c>
      <c r="S34" s="95">
        <f t="shared" si="3"/>
        <v>0.5</v>
      </c>
      <c r="T34" s="95">
        <f t="shared" si="4"/>
        <v>0</v>
      </c>
      <c r="U34" s="104">
        <f t="shared" si="5"/>
        <v>2</v>
      </c>
      <c r="V34" s="104"/>
    </row>
    <row r="35" spans="1:23" s="95" customFormat="1" ht="15" x14ac:dyDescent="0.25">
      <c r="A35" s="108">
        <v>2</v>
      </c>
      <c r="B35" s="108" t="s">
        <v>539</v>
      </c>
      <c r="D35" s="96" t="s">
        <v>82</v>
      </c>
      <c r="E35" s="109" t="s">
        <v>540</v>
      </c>
      <c r="F35" s="110" t="s">
        <v>541</v>
      </c>
      <c r="G35" s="99" t="s">
        <v>82</v>
      </c>
      <c r="H35" s="111" t="s">
        <v>542</v>
      </c>
      <c r="I35" s="99" t="s">
        <v>81</v>
      </c>
      <c r="J35" s="100"/>
      <c r="K35" s="96" t="s">
        <v>81</v>
      </c>
      <c r="L35" s="100"/>
      <c r="M35" s="99" t="s">
        <v>81</v>
      </c>
      <c r="N35" s="102"/>
      <c r="O35" s="83"/>
      <c r="P35" s="95">
        <f t="shared" si="0"/>
        <v>0.5</v>
      </c>
      <c r="Q35" s="95">
        <f t="shared" si="1"/>
        <v>0.5</v>
      </c>
      <c r="R35" s="95">
        <f t="shared" si="2"/>
        <v>0</v>
      </c>
      <c r="S35" s="95">
        <f t="shared" si="3"/>
        <v>0</v>
      </c>
      <c r="T35" s="95">
        <f t="shared" si="4"/>
        <v>0</v>
      </c>
      <c r="U35" s="104">
        <f t="shared" si="5"/>
        <v>1</v>
      </c>
      <c r="V35" s="104"/>
    </row>
    <row r="36" spans="1:23" s="95" customFormat="1" ht="15" x14ac:dyDescent="0.25">
      <c r="D36" s="112"/>
      <c r="E36" s="113"/>
      <c r="F36" s="114"/>
      <c r="G36" s="112"/>
      <c r="H36" s="100"/>
      <c r="I36" s="112"/>
      <c r="J36" s="100"/>
      <c r="K36" s="112"/>
      <c r="L36" s="100"/>
      <c r="M36" s="112"/>
      <c r="N36" s="9"/>
      <c r="O36" s="104"/>
      <c r="U36" s="104"/>
      <c r="V36" s="104"/>
    </row>
    <row r="37" spans="1:23" s="115" customFormat="1" x14ac:dyDescent="0.25">
      <c r="A37" s="115">
        <v>1</v>
      </c>
      <c r="B37" s="115" t="s">
        <v>41</v>
      </c>
      <c r="C37" s="115" t="s">
        <v>543</v>
      </c>
      <c r="D37" s="116" t="s">
        <v>82</v>
      </c>
      <c r="E37" s="117">
        <v>2012</v>
      </c>
      <c r="F37" s="118" t="s">
        <v>544</v>
      </c>
      <c r="G37" s="119"/>
      <c r="H37" s="120"/>
      <c r="I37" s="119"/>
      <c r="J37" s="120"/>
      <c r="K37" s="121"/>
      <c r="L37" s="120"/>
      <c r="M37" s="119"/>
      <c r="N37" s="122"/>
      <c r="O37" s="123"/>
      <c r="P37" s="122">
        <f>IF(D37="yes",0.5,0)</f>
        <v>0.5</v>
      </c>
      <c r="Q37" s="122">
        <f>IF(G37="yes",0.5,0)</f>
        <v>0</v>
      </c>
      <c r="R37" s="122">
        <f t="shared" ref="R37" si="6">IF(I37="yes",0.5,0)</f>
        <v>0</v>
      </c>
      <c r="S37" s="122">
        <f t="shared" ref="S37" si="7">IF(K37="yes",0.5,0)</f>
        <v>0</v>
      </c>
      <c r="T37" s="122">
        <f t="shared" ref="T37" si="8">IF(M37="yes",0.5,0)</f>
        <v>0</v>
      </c>
      <c r="U37" s="124">
        <f t="shared" ref="U37" si="9">SUM(P37:T37)</f>
        <v>0.5</v>
      </c>
      <c r="V37" s="125"/>
      <c r="W37" s="125"/>
    </row>
    <row r="38" spans="1:23" s="95" customFormat="1" ht="15" x14ac:dyDescent="0.25">
      <c r="D38" s="112"/>
      <c r="E38" s="113"/>
      <c r="F38" s="114"/>
      <c r="G38" s="112"/>
      <c r="H38" s="100"/>
      <c r="I38" s="112"/>
      <c r="J38" s="100"/>
      <c r="K38" s="112"/>
      <c r="L38" s="100"/>
      <c r="M38" s="112"/>
      <c r="N38" s="9"/>
      <c r="O38" s="104"/>
      <c r="U38" s="104"/>
      <c r="V38" s="104"/>
    </row>
    <row r="39" spans="1:23" s="95" customFormat="1" ht="15" x14ac:dyDescent="0.25">
      <c r="D39" s="112"/>
      <c r="E39" s="113"/>
      <c r="F39" s="114"/>
      <c r="G39" s="112"/>
      <c r="H39" s="100"/>
      <c r="I39" s="112"/>
      <c r="J39" s="100"/>
      <c r="K39" s="112"/>
      <c r="L39" s="100"/>
      <c r="M39" s="112"/>
      <c r="N39" s="9"/>
      <c r="O39" s="104"/>
      <c r="U39" s="104"/>
      <c r="V39" s="104"/>
    </row>
    <row r="40" spans="1:23" s="95" customFormat="1" ht="15" x14ac:dyDescent="0.25">
      <c r="D40" s="112"/>
      <c r="E40" s="113"/>
      <c r="F40" s="114"/>
      <c r="G40" s="112"/>
      <c r="H40" s="100"/>
      <c r="I40" s="112"/>
      <c r="J40" s="100"/>
      <c r="K40" s="112"/>
      <c r="L40" s="100"/>
      <c r="M40" s="112"/>
      <c r="N40" s="9"/>
      <c r="O40" s="104"/>
      <c r="U40" s="104"/>
      <c r="V40" s="104"/>
    </row>
    <row r="41" spans="1:23" s="95" customFormat="1" ht="15" x14ac:dyDescent="0.25">
      <c r="E41" s="126"/>
      <c r="O41" s="127"/>
      <c r="U41" s="104"/>
      <c r="V41" s="104"/>
    </row>
    <row r="42" spans="1:23" ht="15" x14ac:dyDescent="0.25">
      <c r="F42" s="130"/>
      <c r="N42" s="9"/>
      <c r="O42" s="132"/>
      <c r="U42" s="132"/>
      <c r="V42" s="132"/>
    </row>
    <row r="43" spans="1:23" ht="15" x14ac:dyDescent="0.25">
      <c r="F43" s="130"/>
      <c r="N43" s="9"/>
      <c r="O43" s="132"/>
      <c r="U43" s="132"/>
      <c r="V43" s="132"/>
    </row>
    <row r="44" spans="1:23" ht="15" x14ac:dyDescent="0.25">
      <c r="F44" s="130"/>
      <c r="N44" s="9"/>
      <c r="O44" s="132"/>
      <c r="U44" s="132"/>
      <c r="V44" s="132"/>
    </row>
    <row r="45" spans="1:23" ht="15" x14ac:dyDescent="0.25">
      <c r="F45" s="130"/>
      <c r="N45" s="9"/>
      <c r="O45" s="132"/>
      <c r="U45" s="132"/>
      <c r="V45" s="132"/>
    </row>
    <row r="46" spans="1:23" ht="15" x14ac:dyDescent="0.25">
      <c r="F46" s="130"/>
      <c r="N46" s="9"/>
      <c r="O46" s="132"/>
      <c r="U46" s="132"/>
      <c r="V46" s="132"/>
    </row>
    <row r="47" spans="1:23" ht="15" x14ac:dyDescent="0.25">
      <c r="F47" s="130"/>
      <c r="N47" s="9"/>
      <c r="O47" s="132"/>
      <c r="U47" s="132"/>
      <c r="V47" s="132"/>
    </row>
    <row r="48" spans="1:23" ht="15" x14ac:dyDescent="0.25">
      <c r="F48" s="130"/>
      <c r="N48" s="9"/>
      <c r="O48" s="132"/>
      <c r="U48" s="132"/>
      <c r="V48" s="132"/>
    </row>
    <row r="49" spans="4:22" ht="15" x14ac:dyDescent="0.25">
      <c r="F49" s="130"/>
      <c r="N49" s="9"/>
      <c r="O49" s="132"/>
      <c r="U49" s="132"/>
      <c r="V49" s="132"/>
    </row>
    <row r="50" spans="4:22" ht="15" x14ac:dyDescent="0.25">
      <c r="D50" s="59"/>
      <c r="F50" s="130"/>
      <c r="N50" s="9"/>
      <c r="O50" s="132"/>
      <c r="U50" s="132"/>
      <c r="V50" s="132"/>
    </row>
    <row r="51" spans="4:22" ht="15" x14ac:dyDescent="0.25">
      <c r="D51" s="59"/>
      <c r="F51" s="130"/>
      <c r="N51" s="9"/>
      <c r="O51" s="132"/>
      <c r="U51" s="132"/>
      <c r="V51" s="132"/>
    </row>
    <row r="52" spans="4:22" ht="15" x14ac:dyDescent="0.25">
      <c r="D52" s="59"/>
      <c r="F52" s="130"/>
      <c r="N52" s="9"/>
      <c r="O52" s="132"/>
      <c r="U52" s="132"/>
      <c r="V52" s="132"/>
    </row>
    <row r="53" spans="4:22" ht="15" x14ac:dyDescent="0.25">
      <c r="D53" s="59"/>
      <c r="E53" s="133"/>
      <c r="F53" s="130"/>
      <c r="N53" s="9"/>
      <c r="O53" s="132"/>
      <c r="U53" s="134"/>
      <c r="V53" s="132"/>
    </row>
    <row r="54" spans="4:22" ht="15" x14ac:dyDescent="0.25">
      <c r="D54" s="59"/>
      <c r="E54" s="133"/>
      <c r="F54" s="130"/>
      <c r="N54" s="9"/>
      <c r="O54" s="132"/>
      <c r="U54" s="134"/>
      <c r="V54" s="132"/>
    </row>
    <row r="55" spans="4:22" ht="15" x14ac:dyDescent="0.25">
      <c r="D55" s="59"/>
      <c r="E55" s="133"/>
      <c r="F55" s="130"/>
      <c r="N55" s="9"/>
      <c r="O55" s="132"/>
      <c r="U55" s="134"/>
      <c r="V55" s="132"/>
    </row>
    <row r="56" spans="4:22" ht="15" x14ac:dyDescent="0.25">
      <c r="D56" s="59"/>
      <c r="E56" s="133"/>
      <c r="F56" s="130"/>
      <c r="N56" s="9"/>
      <c r="O56" s="132"/>
      <c r="U56" s="134"/>
      <c r="V56" s="132"/>
    </row>
    <row r="57" spans="4:22" ht="15" x14ac:dyDescent="0.25">
      <c r="D57" s="59"/>
      <c r="E57" s="133"/>
      <c r="F57" s="130"/>
      <c r="N57" s="9"/>
      <c r="O57" s="132"/>
      <c r="U57" s="134"/>
      <c r="V57" s="132"/>
    </row>
    <row r="58" spans="4:22" ht="15" x14ac:dyDescent="0.25">
      <c r="D58" s="59"/>
      <c r="E58" s="133"/>
      <c r="F58" s="130"/>
      <c r="N58" s="9"/>
      <c r="O58" s="132"/>
      <c r="U58" s="134"/>
      <c r="V58" s="132"/>
    </row>
    <row r="59" spans="4:22" ht="15" x14ac:dyDescent="0.25">
      <c r="D59" s="59"/>
      <c r="E59" s="133"/>
      <c r="F59" s="130"/>
      <c r="N59" s="9"/>
      <c r="O59" s="132"/>
      <c r="U59" s="134"/>
      <c r="V59" s="132"/>
    </row>
    <row r="60" spans="4:22" ht="15" x14ac:dyDescent="0.25">
      <c r="D60" s="59"/>
      <c r="E60" s="133"/>
      <c r="F60" s="130"/>
      <c r="N60" s="9"/>
      <c r="O60" s="132"/>
      <c r="U60" s="134"/>
      <c r="V60" s="132"/>
    </row>
    <row r="61" spans="4:22" ht="15" x14ac:dyDescent="0.25">
      <c r="D61" s="59"/>
      <c r="E61" s="133"/>
      <c r="F61" s="130"/>
      <c r="N61" s="9"/>
      <c r="O61" s="132"/>
      <c r="U61" s="134"/>
      <c r="V61" s="132"/>
    </row>
    <row r="62" spans="4:22" ht="15" x14ac:dyDescent="0.25">
      <c r="D62" s="59"/>
      <c r="E62" s="133"/>
      <c r="F62" s="130"/>
      <c r="N62" s="9"/>
      <c r="O62" s="132"/>
      <c r="U62" s="134"/>
      <c r="V62" s="132"/>
    </row>
    <row r="63" spans="4:22" ht="15" x14ac:dyDescent="0.25">
      <c r="D63" s="59"/>
      <c r="E63" s="133"/>
      <c r="F63" s="130"/>
      <c r="N63" s="9"/>
      <c r="O63" s="132"/>
      <c r="U63" s="134"/>
      <c r="V63" s="132"/>
    </row>
    <row r="64" spans="4:22" ht="15" x14ac:dyDescent="0.25">
      <c r="D64" s="59"/>
      <c r="E64" s="133"/>
      <c r="F64" s="130"/>
      <c r="N64" s="9"/>
      <c r="O64" s="132"/>
      <c r="U64" s="134"/>
      <c r="V64" s="132"/>
    </row>
    <row r="65" spans="4:22" x14ac:dyDescent="0.2">
      <c r="D65" s="59"/>
      <c r="E65" s="133"/>
      <c r="F65" s="130"/>
      <c r="N65" s="130"/>
      <c r="O65" s="132"/>
      <c r="U65" s="134"/>
      <c r="V65" s="132"/>
    </row>
    <row r="66" spans="4:22" x14ac:dyDescent="0.2">
      <c r="D66" s="59"/>
      <c r="E66" s="133"/>
      <c r="F66" s="130"/>
      <c r="N66" s="130"/>
      <c r="O66" s="132"/>
      <c r="U66" s="134"/>
      <c r="V66" s="132"/>
    </row>
    <row r="67" spans="4:22" x14ac:dyDescent="0.2">
      <c r="D67" s="59"/>
      <c r="E67" s="133"/>
      <c r="F67" s="130"/>
      <c r="N67" s="130"/>
      <c r="O67" s="132"/>
      <c r="U67" s="134"/>
      <c r="V67" s="132"/>
    </row>
    <row r="68" spans="4:22" x14ac:dyDescent="0.2">
      <c r="D68" s="59"/>
      <c r="E68" s="133"/>
      <c r="F68" s="130"/>
      <c r="N68" s="130"/>
      <c r="O68" s="132"/>
      <c r="U68" s="134"/>
      <c r="V68" s="132"/>
    </row>
  </sheetData>
  <mergeCells count="1">
    <mergeCell ref="D1:N1"/>
  </mergeCells>
  <hyperlinks>
    <hyperlink ref="F26" display="http://transition.usaid.gov/evaluation/USAIDEvaluationPolicy.pdf"/>
    <hyperlink ref="F4" display="http://www.ode.ausaid.gov.au/publications/documents/ode-evaluation-policy.pdf"/>
    <hyperlink ref="F5" display="http://www.oecd.org/dataoecd/11/48/47069197.pdf"/>
    <hyperlink ref="F6" display="http://diplomatie.belgium.be/en/policy/development_cooperation/evaluation/special_evaluation_office/"/>
    <hyperlink ref="F7" display="http://www.oecd.org/dataoecd/8/46/35135136.pdf"/>
    <hyperlink ref="F8" display="http://amg.um.dk/en/~/media/amg/Documents/Technical%20Guidelines/Evaluation/EVAL-guidelines-WEB.ashx"/>
    <hyperlink ref="F9" display="http://formin.finland.fi/public/default.aspx?contentid=105901&amp;nodeid=34606&amp;contentlan=2&amp;culture=en-US"/>
    <hyperlink ref="F10" display="http://www.oecd.org/dataoecd/48/32/35312437.pdf"/>
    <hyperlink ref="F11" display="http://www.bmz.de/en/what_we_do/approaches/evaluation/Evaluation/index.html"/>
    <hyperlink ref="F13" display="http://www.oecd.org/dac/evaluationofdevelopmentprogrammes/ireland_guidelines.pdf"/>
    <hyperlink ref="F15" display="http://www.jica.go.jp/english/our_work/evaluation/tech_and_grant/guides/pdf/guideline_2010.pdf"/>
    <hyperlink ref="F37" display="http://www.oecd.org/dac/evaluationofdevelopmentprogrammes/japan_mofa.pdf"/>
    <hyperlink ref="F16" display="http://www.koica.go.kr/download/eng_evaluation_guide.pdf"/>
    <hyperlink ref="F18" display="http://www.oecd.org/dac/evaluationofdevelopmentprogrammes/iob-evaluation-policy-and-guidelines-for-evaluations.pdf"/>
    <hyperlink ref="F19" display="http://www.aid.govt.nz/sites/default/files/Evaluation-policy-statement-935880-12.pdf"/>
    <hyperlink ref="F35"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workbookViewId="0">
      <selection activeCell="N37" sqref="N37"/>
    </sheetView>
  </sheetViews>
  <sheetFormatPr defaultRowHeight="15" x14ac:dyDescent="0.25"/>
  <sheetData>
    <row r="1" spans="1:25" x14ac:dyDescent="0.25">
      <c r="A1" s="17" t="s">
        <v>0</v>
      </c>
      <c r="B1" s="17" t="s">
        <v>1</v>
      </c>
      <c r="C1" s="17" t="s">
        <v>2</v>
      </c>
      <c r="D1" s="17" t="s">
        <v>51</v>
      </c>
      <c r="E1" s="17" t="s">
        <v>52</v>
      </c>
      <c r="F1" s="17" t="s">
        <v>53</v>
      </c>
      <c r="G1" s="17" t="s">
        <v>54</v>
      </c>
      <c r="H1" s="17" t="s">
        <v>55</v>
      </c>
      <c r="I1" s="17" t="s">
        <v>56</v>
      </c>
      <c r="J1" s="17" t="s">
        <v>57</v>
      </c>
      <c r="K1" s="17" t="s">
        <v>58</v>
      </c>
      <c r="L1" s="17" t="s">
        <v>59</v>
      </c>
      <c r="M1" s="17" t="s">
        <v>60</v>
      </c>
      <c r="N1" s="17" t="s">
        <v>61</v>
      </c>
      <c r="O1" s="17" t="s">
        <v>62</v>
      </c>
      <c r="P1" s="17" t="s">
        <v>63</v>
      </c>
      <c r="Q1" s="17" t="s">
        <v>64</v>
      </c>
      <c r="R1" s="17" t="s">
        <v>65</v>
      </c>
      <c r="S1" s="17" t="s">
        <v>66</v>
      </c>
      <c r="T1" s="17" t="s">
        <v>67</v>
      </c>
      <c r="U1" s="17" t="s">
        <v>68</v>
      </c>
      <c r="V1" s="17" t="s">
        <v>69</v>
      </c>
      <c r="W1" s="17" t="s">
        <v>70</v>
      </c>
      <c r="X1" s="17" t="s">
        <v>72</v>
      </c>
      <c r="Y1" s="17" t="s">
        <v>71</v>
      </c>
    </row>
    <row r="2" spans="1:25" x14ac:dyDescent="0.25">
      <c r="A2" s="17">
        <v>1</v>
      </c>
      <c r="B2" s="17" t="s">
        <v>24</v>
      </c>
      <c r="C2" s="17">
        <v>2011</v>
      </c>
      <c r="D2" s="17">
        <v>-0.23363390000000001</v>
      </c>
      <c r="E2" s="17">
        <v>-1.16794</v>
      </c>
      <c r="F2" s="17">
        <v>0.95070270000000001</v>
      </c>
      <c r="G2" s="17">
        <v>-0.84537359999999995</v>
      </c>
      <c r="H2" s="17">
        <v>0.96704599999999996</v>
      </c>
      <c r="I2" s="17">
        <v>-2.7390119999999998</v>
      </c>
      <c r="J2" s="17">
        <v>0.94996259999999999</v>
      </c>
      <c r="K2" s="17">
        <v>0.42663240000000002</v>
      </c>
      <c r="L2" s="17">
        <v>-0.91757379999999999</v>
      </c>
      <c r="M2" s="17">
        <v>-0.1199108</v>
      </c>
      <c r="N2" s="17">
        <v>-1.65038</v>
      </c>
      <c r="O2" s="17">
        <v>-0.6374474</v>
      </c>
      <c r="P2" s="17">
        <v>2.3661840000000001</v>
      </c>
      <c r="Q2" s="17">
        <v>-0.23111029999999999</v>
      </c>
      <c r="R2" s="17">
        <v>-1.5526470000000001</v>
      </c>
      <c r="S2" s="17">
        <v>-0.7319251</v>
      </c>
      <c r="T2" s="17">
        <v>0.52622639999999998</v>
      </c>
      <c r="U2" s="17">
        <v>-0.30649999999999999</v>
      </c>
      <c r="V2" s="17">
        <v>9.0185999999999999E-3</v>
      </c>
      <c r="W2" s="17">
        <v>0.80637720000000002</v>
      </c>
      <c r="X2" s="17">
        <v>0.75861849999999997</v>
      </c>
      <c r="Y2" s="17">
        <v>0.20950189999999999</v>
      </c>
    </row>
    <row r="3" spans="1:25" x14ac:dyDescent="0.25">
      <c r="A3" s="17">
        <v>2</v>
      </c>
      <c r="B3" s="17" t="s">
        <v>25</v>
      </c>
      <c r="C3" s="17">
        <v>2011</v>
      </c>
      <c r="D3" s="17">
        <v>-0.52011640000000003</v>
      </c>
      <c r="E3" s="17">
        <v>-1.215195</v>
      </c>
      <c r="F3" s="17">
        <v>-0.52332789999999996</v>
      </c>
      <c r="G3" s="17">
        <v>0.69603619999999999</v>
      </c>
      <c r="H3" s="17">
        <v>0.70324529999999996</v>
      </c>
      <c r="I3" s="17">
        <v>-1.6807080000000001</v>
      </c>
      <c r="J3" s="17">
        <v>-0.27712639999999999</v>
      </c>
      <c r="K3" s="17">
        <v>0.87853550000000002</v>
      </c>
      <c r="L3" s="17">
        <v>0.50737209999999999</v>
      </c>
      <c r="M3" s="17">
        <v>-0.38432519999999998</v>
      </c>
      <c r="N3" s="17">
        <v>0.23832610000000001</v>
      </c>
      <c r="O3" s="17">
        <v>-0.59072080000000005</v>
      </c>
      <c r="P3" s="17">
        <v>-0.41576540000000001</v>
      </c>
      <c r="Q3" s="17">
        <v>-0.63279700000000005</v>
      </c>
      <c r="R3" s="17">
        <v>-1.5526470000000001</v>
      </c>
      <c r="S3" s="17">
        <v>-0.7319251</v>
      </c>
      <c r="T3" s="17">
        <v>0.52622639999999998</v>
      </c>
      <c r="U3" s="17">
        <v>-0.1927227</v>
      </c>
      <c r="V3" s="17">
        <v>0.57055469999999997</v>
      </c>
      <c r="W3" s="17">
        <v>0.71950919999999996</v>
      </c>
      <c r="X3" s="17">
        <v>-1.365513</v>
      </c>
      <c r="Y3" s="17">
        <v>-1.128954</v>
      </c>
    </row>
    <row r="4" spans="1:25" x14ac:dyDescent="0.25">
      <c r="A4" s="17">
        <v>3</v>
      </c>
      <c r="B4" s="17" t="s">
        <v>26</v>
      </c>
      <c r="C4" s="17">
        <v>2011</v>
      </c>
      <c r="D4" s="17">
        <v>1.91693</v>
      </c>
      <c r="E4" s="17">
        <v>-0.56131600000000004</v>
      </c>
      <c r="F4" s="17">
        <v>-0.52332789999999996</v>
      </c>
      <c r="G4" s="17">
        <v>0.95215879999999997</v>
      </c>
      <c r="H4" s="17">
        <v>-0.56139830000000002</v>
      </c>
      <c r="I4" s="17">
        <v>0.91165589999999996</v>
      </c>
      <c r="J4" s="17">
        <v>7.6647400000000004E-2</v>
      </c>
      <c r="K4" s="17">
        <v>-0.73496600000000001</v>
      </c>
      <c r="L4" s="17">
        <v>0.50737209999999999</v>
      </c>
      <c r="M4" s="17">
        <v>-1.1437999999999999</v>
      </c>
      <c r="N4" s="17">
        <v>0.83377920000000005</v>
      </c>
      <c r="O4" s="17">
        <v>-0.31503530000000002</v>
      </c>
      <c r="P4" s="17">
        <v>-0.1294623</v>
      </c>
      <c r="Q4" s="17">
        <v>1.9412940000000001</v>
      </c>
      <c r="R4" s="17">
        <v>0.62105900000000003</v>
      </c>
      <c r="S4" s="17">
        <v>-0.7319251</v>
      </c>
      <c r="T4" s="17">
        <v>-1.0962400000000001</v>
      </c>
      <c r="U4" s="17">
        <v>-0.2460531</v>
      </c>
      <c r="V4" s="17">
        <v>0.6879748</v>
      </c>
      <c r="W4" s="17">
        <v>0.16796720000000001</v>
      </c>
      <c r="X4" s="17">
        <v>0.75861849999999997</v>
      </c>
      <c r="Y4" s="17">
        <v>-0.19103880000000001</v>
      </c>
    </row>
    <row r="5" spans="1:25" x14ac:dyDescent="0.25">
      <c r="A5" s="17">
        <v>4</v>
      </c>
      <c r="B5" s="17" t="s">
        <v>27</v>
      </c>
      <c r="C5" s="17">
        <v>2011</v>
      </c>
      <c r="D5" s="17">
        <v>-0.56383539999999999</v>
      </c>
      <c r="E5" s="17">
        <v>0.31831140000000002</v>
      </c>
      <c r="F5" s="17">
        <v>-0.52332789999999996</v>
      </c>
      <c r="G5" s="17">
        <v>-0.9068756</v>
      </c>
      <c r="H5" s="17">
        <v>1.2583299999999999</v>
      </c>
      <c r="I5" s="17">
        <v>-0.26482820000000001</v>
      </c>
      <c r="J5" s="17">
        <v>5.9469999999999998E-4</v>
      </c>
      <c r="K5" s="17">
        <v>-0.7497239</v>
      </c>
      <c r="L5" s="17">
        <v>0.43295230000000001</v>
      </c>
      <c r="M5" s="17">
        <v>0.88137100000000002</v>
      </c>
      <c r="N5" s="17">
        <v>-1.165851</v>
      </c>
      <c r="O5" s="17">
        <v>-0.55491820000000003</v>
      </c>
      <c r="P5" s="17">
        <v>-1.419538</v>
      </c>
      <c r="Q5" s="17">
        <v>-0.62167749999999999</v>
      </c>
      <c r="R5" s="17">
        <v>-1.5526470000000001</v>
      </c>
      <c r="S5" s="17">
        <v>-0.7319251</v>
      </c>
      <c r="T5" s="17">
        <v>0.52622639999999998</v>
      </c>
      <c r="U5" s="17">
        <v>-0.26337749999999999</v>
      </c>
      <c r="V5" s="17">
        <v>0.76464529999999997</v>
      </c>
      <c r="W5" s="17">
        <v>-2.9578709999999999</v>
      </c>
      <c r="X5" s="17">
        <v>-1.365513</v>
      </c>
      <c r="Y5" s="17">
        <v>0.94982639999999996</v>
      </c>
    </row>
    <row r="6" spans="1:25" x14ac:dyDescent="0.25">
      <c r="A6" s="17">
        <v>5</v>
      </c>
      <c r="B6" s="17" t="s">
        <v>28</v>
      </c>
      <c r="C6" s="17">
        <v>2011</v>
      </c>
      <c r="D6" s="17">
        <v>-0.56383539999999999</v>
      </c>
      <c r="E6" s="17">
        <v>0.62953919999999997</v>
      </c>
      <c r="F6" s="17">
        <v>-0.52332789999999996</v>
      </c>
      <c r="G6" s="17">
        <v>-1.0626040000000001</v>
      </c>
      <c r="H6" s="17">
        <v>0.81139340000000004</v>
      </c>
      <c r="I6" s="17">
        <v>-1.1994610000000001</v>
      </c>
      <c r="J6" s="17">
        <v>-0.54025089999999998</v>
      </c>
      <c r="K6" s="17">
        <v>-0.37119849999999999</v>
      </c>
      <c r="L6" s="17">
        <v>-7.7286599999999997E-2</v>
      </c>
      <c r="M6" s="17">
        <v>0.1131147</v>
      </c>
      <c r="N6" s="17">
        <v>-0.48644920000000003</v>
      </c>
      <c r="O6" s="17">
        <v>-0.44978010000000002</v>
      </c>
      <c r="P6" s="17">
        <v>-1.2270909999999999</v>
      </c>
      <c r="Q6" s="17">
        <v>-0.31970890000000002</v>
      </c>
      <c r="R6" s="17">
        <v>0.62105900000000003</v>
      </c>
      <c r="S6" s="17">
        <v>-0.7319251</v>
      </c>
      <c r="T6" s="17">
        <v>0.52622639999999998</v>
      </c>
      <c r="U6" s="17">
        <v>-0.3254088</v>
      </c>
      <c r="V6" s="17">
        <v>-7.0344500000000004E-2</v>
      </c>
      <c r="W6" s="17">
        <v>-0.19756280000000001</v>
      </c>
      <c r="X6" s="17">
        <v>-0.65746939999999998</v>
      </c>
      <c r="Y6" s="17">
        <v>1.8132870000000001</v>
      </c>
    </row>
    <row r="7" spans="1:25" x14ac:dyDescent="0.25">
      <c r="A7" s="17">
        <v>6</v>
      </c>
      <c r="B7" s="17" t="s">
        <v>29</v>
      </c>
      <c r="C7" s="17">
        <v>2011</v>
      </c>
      <c r="D7" s="17">
        <v>0.1582076</v>
      </c>
      <c r="E7" s="17">
        <v>-0.85365930000000001</v>
      </c>
      <c r="F7" s="17">
        <v>-0.52332789999999996</v>
      </c>
      <c r="G7" s="17">
        <v>-0.72412319999999997</v>
      </c>
      <c r="H7" s="17">
        <v>-0.27253490000000002</v>
      </c>
      <c r="I7" s="17">
        <v>0.3093187</v>
      </c>
      <c r="J7" s="17">
        <v>-1.9143969999999999</v>
      </c>
      <c r="K7" s="17">
        <v>-0.70059479999999996</v>
      </c>
      <c r="L7" s="17">
        <v>-1.9297930000000001</v>
      </c>
      <c r="M7" s="17">
        <v>-5.0098799999999999E-2</v>
      </c>
      <c r="N7" s="17">
        <v>-1.5293239999999999</v>
      </c>
      <c r="O7" s="17">
        <v>-0.65806149999999997</v>
      </c>
      <c r="P7" s="17">
        <v>-0.71621999999999997</v>
      </c>
      <c r="Q7" s="17">
        <v>-0.63279700000000005</v>
      </c>
      <c r="R7" s="17">
        <v>-1.5526470000000001</v>
      </c>
      <c r="S7" s="17">
        <v>-0.7319251</v>
      </c>
      <c r="T7" s="17">
        <v>0.46086169999999999</v>
      </c>
      <c r="U7" s="17">
        <v>-5.7433600000000001E-2</v>
      </c>
      <c r="V7" s="17">
        <v>0.69459249999999995</v>
      </c>
      <c r="W7" s="17">
        <v>-1.402671</v>
      </c>
      <c r="X7" s="17">
        <v>-2.0735570000000001</v>
      </c>
      <c r="Y7" s="17">
        <v>-0.5990915</v>
      </c>
    </row>
    <row r="8" spans="1:25" x14ac:dyDescent="0.25">
      <c r="A8" s="17">
        <v>7</v>
      </c>
      <c r="B8" s="17" t="s">
        <v>30</v>
      </c>
      <c r="C8" s="17">
        <v>2011</v>
      </c>
      <c r="D8" s="17">
        <v>-0.27173160000000002</v>
      </c>
      <c r="E8" s="17">
        <v>0.8903162</v>
      </c>
      <c r="F8" s="17">
        <v>-0.52332789999999996</v>
      </c>
      <c r="G8" s="17">
        <v>0.28427259999999999</v>
      </c>
      <c r="H8" s="17">
        <v>-0.66812740000000004</v>
      </c>
      <c r="I8" s="17">
        <v>0.37064200000000003</v>
      </c>
      <c r="J8" s="17">
        <v>0.61378690000000002</v>
      </c>
      <c r="K8" s="17">
        <v>-0.1142746</v>
      </c>
      <c r="L8" s="17">
        <v>0.50737209999999999</v>
      </c>
      <c r="M8" s="17">
        <v>-0.74717849999999997</v>
      </c>
      <c r="N8" s="17">
        <v>0.83377920000000005</v>
      </c>
      <c r="O8" s="17">
        <v>-0.1059293</v>
      </c>
      <c r="P8" s="17">
        <v>0.88178400000000001</v>
      </c>
      <c r="Q8" s="17">
        <v>0.4095686</v>
      </c>
      <c r="R8" s="17">
        <v>0.62105900000000003</v>
      </c>
      <c r="S8" s="17">
        <v>1.3174650000000001</v>
      </c>
      <c r="T8" s="17">
        <v>0.52622639999999998</v>
      </c>
      <c r="U8" s="17">
        <v>-0.42753400000000003</v>
      </c>
      <c r="V8" s="17">
        <v>0.32869540000000003</v>
      </c>
      <c r="W8" s="17">
        <v>-0.1290521</v>
      </c>
      <c r="X8" s="17">
        <v>-0.65746939999999998</v>
      </c>
      <c r="Y8" s="17">
        <v>1.339391</v>
      </c>
    </row>
    <row r="9" spans="1:25" x14ac:dyDescent="0.25">
      <c r="A9" s="17">
        <v>8</v>
      </c>
      <c r="B9" s="17" t="s">
        <v>31</v>
      </c>
      <c r="C9" s="17">
        <v>2011</v>
      </c>
      <c r="D9" s="17">
        <v>0.51225739999999997</v>
      </c>
      <c r="E9" s="17">
        <v>1.203762</v>
      </c>
      <c r="F9" s="17">
        <v>-0.52332789999999996</v>
      </c>
      <c r="G9" s="17">
        <v>1.6362570000000001</v>
      </c>
      <c r="H9" s="17">
        <v>1.1339600000000001</v>
      </c>
      <c r="I9" s="17">
        <v>0.81328489999999998</v>
      </c>
      <c r="J9" s="17">
        <v>0.46052130000000002</v>
      </c>
      <c r="K9" s="17">
        <v>-0.28935440000000001</v>
      </c>
      <c r="L9" s="17">
        <v>0.50737209999999999</v>
      </c>
      <c r="M9" s="17">
        <v>-1.3374029999999999</v>
      </c>
      <c r="N9" s="17">
        <v>-0.4855488</v>
      </c>
      <c r="O9" s="17">
        <v>-0.59633670000000005</v>
      </c>
      <c r="P9" s="17">
        <v>-0.98929630000000002</v>
      </c>
      <c r="Q9" s="17">
        <v>-0.63279700000000005</v>
      </c>
      <c r="R9" s="17">
        <v>0.62105900000000003</v>
      </c>
      <c r="S9" s="17">
        <v>-0.7319251</v>
      </c>
      <c r="T9" s="17">
        <v>0.52622639999999998</v>
      </c>
      <c r="U9" s="17">
        <v>0.50870990000000005</v>
      </c>
      <c r="V9" s="17">
        <v>-9.4962999999999992E-3</v>
      </c>
      <c r="W9" s="17">
        <v>0.76281390000000004</v>
      </c>
      <c r="X9" s="17">
        <v>0.75861849999999997</v>
      </c>
      <c r="Y9" s="17">
        <v>-0.3201311</v>
      </c>
    </row>
    <row r="10" spans="1:25" x14ac:dyDescent="0.25">
      <c r="A10" s="17">
        <v>10</v>
      </c>
      <c r="B10" s="17" t="s">
        <v>32</v>
      </c>
      <c r="C10" s="17">
        <v>2011</v>
      </c>
      <c r="D10" s="17">
        <v>-0.56383539999999999</v>
      </c>
      <c r="E10" s="17">
        <v>0.412522</v>
      </c>
      <c r="F10" s="17">
        <v>-0.52332789999999996</v>
      </c>
      <c r="G10" s="17">
        <v>0.58708660000000001</v>
      </c>
      <c r="H10" s="17">
        <v>0.52009669999999997</v>
      </c>
      <c r="I10" s="17">
        <v>3.8496500000000003E-2</v>
      </c>
      <c r="J10" s="17">
        <v>1.7655209999999999</v>
      </c>
      <c r="K10" s="17">
        <v>-0.50656659999999998</v>
      </c>
      <c r="L10" s="17">
        <v>0.50737209999999999</v>
      </c>
      <c r="M10" s="17">
        <v>-1.519371</v>
      </c>
      <c r="N10" s="17">
        <v>-0.86534140000000004</v>
      </c>
      <c r="O10" s="17">
        <v>0.58624790000000004</v>
      </c>
      <c r="P10" s="17">
        <v>5.9031100000000003E-2</v>
      </c>
      <c r="Q10" s="17">
        <v>-2.8936E-2</v>
      </c>
      <c r="R10" s="17">
        <v>0.62105900000000003</v>
      </c>
      <c r="S10" s="17">
        <v>1.3174650000000001</v>
      </c>
      <c r="T10" s="17">
        <v>-0.34245310000000001</v>
      </c>
      <c r="U10" s="17">
        <v>0.29611900000000002</v>
      </c>
      <c r="V10" s="17">
        <v>-1.760605</v>
      </c>
      <c r="W10" s="17">
        <v>-1.8812300000000001E-2</v>
      </c>
      <c r="X10" s="17">
        <v>0.75861849999999997</v>
      </c>
      <c r="Y10" s="17">
        <v>1.100241</v>
      </c>
    </row>
    <row r="11" spans="1:25" x14ac:dyDescent="0.25">
      <c r="A11" s="17">
        <v>11</v>
      </c>
      <c r="B11" s="17" t="s">
        <v>33</v>
      </c>
      <c r="C11" s="17">
        <v>2011</v>
      </c>
      <c r="D11" s="17">
        <v>-0.27652369999999998</v>
      </c>
      <c r="E11" s="17">
        <v>-1.371632</v>
      </c>
      <c r="F11" s="17">
        <v>0.7735282</v>
      </c>
      <c r="G11" s="17">
        <v>0.31363279999999999</v>
      </c>
      <c r="H11" s="17">
        <v>-0.44911129999999999</v>
      </c>
      <c r="I11" s="17">
        <v>0.96856450000000005</v>
      </c>
      <c r="J11" s="17">
        <v>0.14868000000000001</v>
      </c>
      <c r="K11" s="17">
        <v>0.71191660000000001</v>
      </c>
      <c r="L11" s="17">
        <v>0.50737209999999999</v>
      </c>
      <c r="M11" s="17">
        <v>1.0503499999999999</v>
      </c>
      <c r="N11" s="17">
        <v>0.62666900000000003</v>
      </c>
      <c r="O11" s="17">
        <v>0.61939279999999997</v>
      </c>
      <c r="P11" s="17">
        <v>0.62596580000000002</v>
      </c>
      <c r="Q11" s="17">
        <v>-0.63279700000000005</v>
      </c>
      <c r="R11" s="17">
        <v>0.62105900000000003</v>
      </c>
      <c r="S11" s="17">
        <v>-0.7319251</v>
      </c>
      <c r="T11" s="17">
        <v>-0.73595089999999996</v>
      </c>
      <c r="U11" s="17">
        <v>1.0571269999999999</v>
      </c>
      <c r="V11" s="17">
        <v>-0.52459180000000005</v>
      </c>
      <c r="W11" s="17">
        <v>-0.34375729999999999</v>
      </c>
      <c r="X11" s="17">
        <v>0.75861849999999997</v>
      </c>
      <c r="Y11" s="17">
        <v>-0.65550399999999998</v>
      </c>
    </row>
    <row r="12" spans="1:25" x14ac:dyDescent="0.25">
      <c r="A12" s="17">
        <v>12</v>
      </c>
      <c r="B12" s="17" t="s">
        <v>34</v>
      </c>
      <c r="C12" s="17">
        <v>2011</v>
      </c>
      <c r="D12" s="17">
        <v>-0.1584294</v>
      </c>
      <c r="E12" s="17">
        <v>0.86773630000000002</v>
      </c>
      <c r="F12" s="17">
        <v>1.6479600000000001</v>
      </c>
      <c r="G12" s="17">
        <v>1.8995470000000001</v>
      </c>
      <c r="H12" s="17">
        <v>-2.540114</v>
      </c>
      <c r="I12" s="17">
        <v>8.6539199999999997E-2</v>
      </c>
      <c r="J12" s="17">
        <v>0.43832939999999998</v>
      </c>
      <c r="K12" s="17">
        <v>-0.68407099999999998</v>
      </c>
      <c r="L12" s="17">
        <v>0.50737209999999999</v>
      </c>
      <c r="M12" s="17">
        <v>7.0343000000000003E-2</v>
      </c>
      <c r="N12" s="17">
        <v>0.65430429999999995</v>
      </c>
      <c r="O12" s="17">
        <v>-0.46046169999999997</v>
      </c>
      <c r="P12" s="17">
        <v>0.67935179999999995</v>
      </c>
      <c r="Q12" s="17">
        <v>-0.14175409999999999</v>
      </c>
      <c r="R12" s="17">
        <v>0.62105900000000003</v>
      </c>
      <c r="S12" s="17">
        <v>1.3174650000000001</v>
      </c>
      <c r="T12" s="17">
        <v>0.52622639999999998</v>
      </c>
      <c r="U12" s="17">
        <v>-0.309085</v>
      </c>
      <c r="V12" s="17">
        <v>-2.4425059999999998</v>
      </c>
      <c r="W12" s="17">
        <v>-0.80060229999999999</v>
      </c>
      <c r="X12" s="17">
        <v>0.75861849999999997</v>
      </c>
      <c r="Y12" s="17">
        <v>-0.16072700000000001</v>
      </c>
    </row>
    <row r="13" spans="1:25" x14ac:dyDescent="0.25">
      <c r="A13" s="17">
        <v>18</v>
      </c>
      <c r="B13" s="17" t="s">
        <v>35</v>
      </c>
      <c r="C13" s="17">
        <v>2011</v>
      </c>
      <c r="D13" s="17">
        <v>-0.56222589999999995</v>
      </c>
      <c r="E13" s="17">
        <v>1.7887630000000001</v>
      </c>
      <c r="F13" s="17">
        <v>-0.52332789999999996</v>
      </c>
      <c r="G13" s="17">
        <v>0.17351179999999999</v>
      </c>
      <c r="H13" s="17">
        <v>0.52480009999999999</v>
      </c>
      <c r="I13" s="17">
        <v>-0.30871710000000002</v>
      </c>
      <c r="J13" s="17">
        <v>0.78645359999999997</v>
      </c>
      <c r="K13" s="17">
        <v>-0.13705410000000001</v>
      </c>
      <c r="L13" s="17">
        <v>0.2970276</v>
      </c>
      <c r="M13" s="17">
        <v>-0.77074949999999998</v>
      </c>
      <c r="N13" s="17">
        <v>0.81635310000000005</v>
      </c>
      <c r="O13" s="17">
        <v>-0.61839160000000004</v>
      </c>
      <c r="P13" s="17">
        <v>0.56772060000000002</v>
      </c>
      <c r="Q13" s="17">
        <v>1.521156</v>
      </c>
      <c r="R13" s="17">
        <v>0.62105900000000003</v>
      </c>
      <c r="S13" s="17">
        <v>1.3174650000000001</v>
      </c>
      <c r="T13" s="17">
        <v>0.52622639999999998</v>
      </c>
      <c r="U13" s="17">
        <v>0.44573180000000001</v>
      </c>
      <c r="V13" s="17">
        <v>-1.641948</v>
      </c>
      <c r="W13" s="17">
        <v>-2.0967039999999999</v>
      </c>
      <c r="X13" s="17">
        <v>0.75861849999999997</v>
      </c>
      <c r="Y13" s="17">
        <v>1.633092</v>
      </c>
    </row>
    <row r="14" spans="1:25" x14ac:dyDescent="0.25">
      <c r="A14" s="17">
        <v>21</v>
      </c>
      <c r="B14" s="17" t="s">
        <v>36</v>
      </c>
      <c r="C14" s="17">
        <v>2011</v>
      </c>
      <c r="D14" s="17">
        <v>0.29472870000000001</v>
      </c>
      <c r="E14" s="17">
        <v>0.86861469999999996</v>
      </c>
      <c r="F14" s="17">
        <v>2.4595090000000002</v>
      </c>
      <c r="G14" s="17">
        <v>1.3785229999999999</v>
      </c>
      <c r="H14" s="17">
        <v>0.49100630000000001</v>
      </c>
      <c r="I14" s="17">
        <v>0.95304100000000003</v>
      </c>
      <c r="J14" s="17">
        <v>-0.14839859999999999</v>
      </c>
      <c r="K14" s="17">
        <v>1.2964819999999999</v>
      </c>
      <c r="L14" s="17">
        <v>0.50737209999999999</v>
      </c>
      <c r="M14" s="17">
        <v>-1.477835</v>
      </c>
      <c r="N14" s="17">
        <v>0.83377920000000005</v>
      </c>
      <c r="O14" s="17">
        <v>-0.57824399999999998</v>
      </c>
      <c r="P14" s="17">
        <v>-0.1080639</v>
      </c>
      <c r="Q14" s="17">
        <v>3.4597950000000002</v>
      </c>
      <c r="R14" s="17">
        <v>0.62105900000000003</v>
      </c>
      <c r="S14" s="17">
        <v>-0.7319251</v>
      </c>
      <c r="T14" s="17">
        <v>0.21165539999999999</v>
      </c>
      <c r="U14" s="17">
        <v>1.2898609999999999</v>
      </c>
      <c r="V14" s="17">
        <v>0.67343149999999996</v>
      </c>
      <c r="W14" s="17">
        <v>0.39732489999999998</v>
      </c>
      <c r="X14" s="17">
        <v>0.75861849999999997</v>
      </c>
      <c r="Y14" s="17">
        <v>0.49044739999999998</v>
      </c>
    </row>
    <row r="15" spans="1:25" x14ac:dyDescent="0.25">
      <c r="A15" s="17">
        <v>22</v>
      </c>
      <c r="B15" s="17" t="s">
        <v>37</v>
      </c>
      <c r="C15" s="17">
        <v>2011</v>
      </c>
      <c r="D15" s="17">
        <v>-0.56383539999999999</v>
      </c>
      <c r="E15" s="17">
        <v>-1.4257059999999999</v>
      </c>
      <c r="F15" s="17">
        <v>-0.52332789999999996</v>
      </c>
      <c r="G15" s="17">
        <v>0.87946460000000004</v>
      </c>
      <c r="H15" s="17">
        <v>0.67528730000000003</v>
      </c>
      <c r="I15" s="17">
        <v>1.024454</v>
      </c>
      <c r="J15" s="17">
        <v>-8.3897399999999997E-2</v>
      </c>
      <c r="K15" s="17">
        <v>-0.2057997</v>
      </c>
      <c r="L15" s="17">
        <v>0.50737209999999999</v>
      </c>
      <c r="M15" s="17">
        <v>-1.4296070000000001</v>
      </c>
      <c r="N15" s="17">
        <v>0.83377920000000005</v>
      </c>
      <c r="O15" s="17">
        <v>-0.64792280000000002</v>
      </c>
      <c r="P15" s="17">
        <v>0.39131700000000003</v>
      </c>
      <c r="Q15" s="17">
        <v>-0.63279700000000005</v>
      </c>
      <c r="R15" s="17">
        <v>-1.5526470000000001</v>
      </c>
      <c r="S15" s="17">
        <v>-0.7319251</v>
      </c>
      <c r="T15" s="17">
        <v>0.11084239999999999</v>
      </c>
      <c r="U15" s="17">
        <v>-0.56846759999999996</v>
      </c>
      <c r="V15" s="17">
        <v>0.76464529999999997</v>
      </c>
      <c r="W15" s="17">
        <v>0.80681340000000001</v>
      </c>
      <c r="X15" s="17">
        <v>-2.0735570000000001</v>
      </c>
      <c r="Y15" s="17">
        <v>-1.0500119999999999</v>
      </c>
    </row>
    <row r="16" spans="1:25" x14ac:dyDescent="0.25">
      <c r="A16" s="17">
        <v>50</v>
      </c>
      <c r="B16" s="17" t="s">
        <v>38</v>
      </c>
      <c r="C16" s="17">
        <v>2011</v>
      </c>
      <c r="D16" s="17">
        <v>-0.32867010000000002</v>
      </c>
      <c r="E16" s="17">
        <v>-1.2529950000000001</v>
      </c>
      <c r="F16" s="17">
        <v>0.21181820000000001</v>
      </c>
      <c r="G16" s="17">
        <v>-1.4062889999999999</v>
      </c>
      <c r="H16" s="17">
        <v>0.1169351</v>
      </c>
      <c r="I16" s="17">
        <v>-0.42972969999999999</v>
      </c>
      <c r="J16" s="17">
        <v>0.1087091</v>
      </c>
      <c r="K16" s="17">
        <v>-0.68793000000000004</v>
      </c>
      <c r="L16" s="17">
        <v>-0.1017214</v>
      </c>
      <c r="M16" s="17">
        <v>0.77126050000000002</v>
      </c>
      <c r="N16" s="17">
        <v>-1.5705469999999999</v>
      </c>
      <c r="O16" s="17">
        <v>-0.62223669999999998</v>
      </c>
      <c r="P16" s="17">
        <v>4.4529300000000001E-2</v>
      </c>
      <c r="Q16" s="17">
        <v>0.79270850000000004</v>
      </c>
      <c r="R16" s="17">
        <v>0.62105900000000003</v>
      </c>
      <c r="S16" s="17">
        <v>1.3174650000000001</v>
      </c>
      <c r="T16" s="17">
        <v>0.48546040000000001</v>
      </c>
      <c r="U16" s="17">
        <v>0.85328539999999997</v>
      </c>
      <c r="V16" s="17">
        <v>0.71259269999999997</v>
      </c>
      <c r="W16" s="17">
        <v>0.21532009999999999</v>
      </c>
      <c r="X16" s="17">
        <v>-1.365513</v>
      </c>
      <c r="Y16" s="17">
        <v>-0.49196000000000001</v>
      </c>
    </row>
    <row r="17" spans="1:25" x14ac:dyDescent="0.25">
      <c r="A17" s="17">
        <v>301</v>
      </c>
      <c r="B17" s="17" t="s">
        <v>39</v>
      </c>
      <c r="C17" s="17">
        <v>2011</v>
      </c>
      <c r="D17" s="17">
        <v>-0.13852010000000001</v>
      </c>
      <c r="E17" s="17">
        <v>-0.1718875</v>
      </c>
      <c r="F17" s="17">
        <v>2.160323</v>
      </c>
      <c r="G17" s="17">
        <v>0.5074381</v>
      </c>
      <c r="H17" s="17">
        <v>-0.27365519999999999</v>
      </c>
      <c r="I17" s="17">
        <v>-0.6222955</v>
      </c>
      <c r="J17" s="17">
        <v>-4.0493899999999999E-2</v>
      </c>
      <c r="K17" s="17">
        <v>-0.40195219999999998</v>
      </c>
      <c r="L17" s="17">
        <v>0.42606850000000002</v>
      </c>
      <c r="M17" s="17">
        <v>0.84195509999999996</v>
      </c>
      <c r="N17" s="17">
        <v>0.49381009999999997</v>
      </c>
      <c r="O17" s="17">
        <v>-0.50922199999999995</v>
      </c>
      <c r="P17" s="17">
        <v>2.1083310000000002</v>
      </c>
      <c r="Q17" s="17">
        <v>0.35558099999999998</v>
      </c>
      <c r="R17" s="17">
        <v>0.62105900000000003</v>
      </c>
      <c r="S17" s="17">
        <v>1.3174650000000001</v>
      </c>
      <c r="T17" s="17">
        <v>0.47253709999999999</v>
      </c>
      <c r="U17" s="17">
        <v>1.246542</v>
      </c>
      <c r="V17" s="17">
        <v>5.6391499999999997E-2</v>
      </c>
      <c r="W17" s="17">
        <v>0.70012850000000004</v>
      </c>
      <c r="X17" s="17">
        <v>0.75861849999999997</v>
      </c>
      <c r="Y17" s="17">
        <v>0.50475020000000004</v>
      </c>
    </row>
    <row r="18" spans="1:25" x14ac:dyDescent="0.25">
      <c r="A18" s="17">
        <v>302</v>
      </c>
      <c r="B18" s="17" t="s">
        <v>40</v>
      </c>
      <c r="C18" s="17">
        <v>2011</v>
      </c>
      <c r="D18" s="17">
        <v>-0.56383539999999999</v>
      </c>
      <c r="E18" s="17">
        <v>-0.82898939999999999</v>
      </c>
      <c r="F18" s="17">
        <v>-0.52332789999999996</v>
      </c>
      <c r="G18" s="17">
        <v>6.1757699999999999E-2</v>
      </c>
      <c r="H18" s="17">
        <v>-1.0061169999999999</v>
      </c>
      <c r="I18" s="17">
        <v>0.97914460000000003</v>
      </c>
      <c r="J18" s="17">
        <v>-1.2073590000000001</v>
      </c>
      <c r="K18" s="17">
        <v>-0.33332220000000001</v>
      </c>
      <c r="L18" s="17">
        <v>-2.8773089999999999</v>
      </c>
      <c r="M18" s="17">
        <v>0.1008392</v>
      </c>
      <c r="N18" s="17">
        <v>-1.3802779999999999</v>
      </c>
      <c r="O18" s="17">
        <v>-0.43899159999999998</v>
      </c>
      <c r="P18" s="17">
        <v>-0.98906249999999996</v>
      </c>
      <c r="Q18" s="17">
        <v>-0.63279700000000005</v>
      </c>
      <c r="R18" s="17">
        <v>0.62105900000000003</v>
      </c>
      <c r="S18" s="17">
        <v>-0.7319251</v>
      </c>
      <c r="T18" s="17">
        <v>0.52622639999999998</v>
      </c>
      <c r="U18" s="17">
        <v>0.86761710000000003</v>
      </c>
      <c r="V18" s="17">
        <v>-1.8099890000000001</v>
      </c>
      <c r="W18" s="17">
        <v>0.16468060000000001</v>
      </c>
      <c r="X18" s="17">
        <v>1.466663</v>
      </c>
      <c r="Y18" s="17">
        <v>-0.51028819999999997</v>
      </c>
    </row>
    <row r="19" spans="1:25" x14ac:dyDescent="0.25">
      <c r="A19" s="17">
        <v>701</v>
      </c>
      <c r="B19" s="17" t="s">
        <v>41</v>
      </c>
      <c r="C19" s="17">
        <v>2011</v>
      </c>
      <c r="D19" s="17">
        <v>2.6133890000000002</v>
      </c>
      <c r="E19" s="17">
        <v>0.74367680000000003</v>
      </c>
      <c r="F19" s="17">
        <v>-0.52332789999999996</v>
      </c>
      <c r="G19" s="17">
        <v>-1.0460229999999999</v>
      </c>
      <c r="H19" s="17">
        <v>0.10332520000000001</v>
      </c>
      <c r="I19" s="17">
        <v>-0.63658910000000002</v>
      </c>
      <c r="J19" s="17">
        <v>-1.7860149999999999</v>
      </c>
      <c r="K19" s="17">
        <v>-0.61772850000000001</v>
      </c>
      <c r="L19" s="17">
        <v>0.50737209999999999</v>
      </c>
      <c r="M19" s="17">
        <v>1.0579940000000001</v>
      </c>
      <c r="N19" s="17">
        <v>-0.25825680000000001</v>
      </c>
      <c r="O19" s="17">
        <v>-0.50994459999999997</v>
      </c>
      <c r="P19" s="17">
        <v>-0.73584479999999997</v>
      </c>
      <c r="Q19" s="17">
        <v>-0.43270750000000002</v>
      </c>
      <c r="R19" s="17">
        <v>-1.5526470000000001</v>
      </c>
      <c r="S19" s="17">
        <v>-0.7319251</v>
      </c>
      <c r="T19" s="17">
        <v>-2.125184</v>
      </c>
      <c r="U19" s="17">
        <v>-1.637888</v>
      </c>
      <c r="V19" s="17">
        <v>0.75826490000000002</v>
      </c>
      <c r="W19" s="17">
        <v>0.63277209999999995</v>
      </c>
      <c r="X19" s="17">
        <v>0.75861849999999997</v>
      </c>
      <c r="Y19" s="17">
        <v>1.249711</v>
      </c>
    </row>
    <row r="20" spans="1:25" x14ac:dyDescent="0.25">
      <c r="A20" s="17">
        <v>742</v>
      </c>
      <c r="B20" s="17" t="s">
        <v>42</v>
      </c>
      <c r="C20" s="17">
        <v>2011</v>
      </c>
      <c r="D20" s="17">
        <v>-4.0336200000000003E-2</v>
      </c>
      <c r="E20" s="17">
        <v>1.148325</v>
      </c>
      <c r="F20" s="17">
        <v>-0.52332789999999996</v>
      </c>
      <c r="G20" s="17">
        <v>-1.3347709999999999</v>
      </c>
      <c r="H20" s="17">
        <v>-1.004176</v>
      </c>
      <c r="I20" s="17">
        <v>-0.35109030000000002</v>
      </c>
      <c r="J20" s="17">
        <v>-0.49281140000000001</v>
      </c>
      <c r="K20" s="17">
        <v>-0.51058570000000003</v>
      </c>
      <c r="L20" s="17">
        <v>-1.2274099999999999</v>
      </c>
      <c r="M20" s="17">
        <v>-4.20373E-2</v>
      </c>
      <c r="N20" s="17">
        <v>-2.0393599999999998</v>
      </c>
      <c r="O20" s="17">
        <v>-0.63716899999999999</v>
      </c>
      <c r="P20" s="17">
        <v>-1.3149109999999999</v>
      </c>
      <c r="Q20" s="17">
        <v>-0.63279700000000005</v>
      </c>
      <c r="R20" s="17">
        <v>-1.5526470000000001</v>
      </c>
      <c r="S20" s="17">
        <v>-0.7319251</v>
      </c>
      <c r="T20" s="17">
        <v>0.52622639999999998</v>
      </c>
      <c r="U20" s="17">
        <v>-5.5254900000000003E-2</v>
      </c>
      <c r="V20" s="17">
        <v>0.67529799999999995</v>
      </c>
      <c r="W20" s="17">
        <v>0.75294019999999995</v>
      </c>
      <c r="X20" s="17">
        <v>-0.65746939999999998</v>
      </c>
      <c r="Y20" s="17">
        <v>0.14950759999999999</v>
      </c>
    </row>
    <row r="21" spans="1:25" x14ac:dyDescent="0.25">
      <c r="A21" s="17">
        <v>801</v>
      </c>
      <c r="B21" s="17" t="s">
        <v>43</v>
      </c>
      <c r="C21" s="17">
        <v>2011</v>
      </c>
      <c r="D21" s="17">
        <v>-0.56383539999999999</v>
      </c>
      <c r="E21" s="17">
        <v>0.45040819999999998</v>
      </c>
      <c r="F21" s="17">
        <v>-0.52332789999999996</v>
      </c>
      <c r="G21" s="17">
        <v>-0.11762259999999999</v>
      </c>
      <c r="H21" s="17">
        <v>-2.4552330000000002</v>
      </c>
      <c r="I21" s="17">
        <v>-2.0707140000000002</v>
      </c>
      <c r="J21" s="17">
        <v>-0.173014</v>
      </c>
      <c r="K21" s="17">
        <v>0.65452759999999999</v>
      </c>
      <c r="L21" s="17">
        <v>0.50737209999999999</v>
      </c>
      <c r="M21" s="17">
        <v>0.94893419999999995</v>
      </c>
      <c r="N21" s="17">
        <v>0.83377920000000005</v>
      </c>
      <c r="O21" s="17">
        <v>-0.55086670000000004</v>
      </c>
      <c r="P21" s="17">
        <v>0.35238069999999999</v>
      </c>
      <c r="Q21" s="17">
        <v>-0.63279700000000005</v>
      </c>
      <c r="R21" s="17">
        <v>0.62105900000000003</v>
      </c>
      <c r="S21" s="17">
        <v>1.3174650000000001</v>
      </c>
      <c r="T21" s="17">
        <v>-2.1980019999999998</v>
      </c>
      <c r="U21" s="17">
        <v>0.12411899999999999</v>
      </c>
      <c r="V21" s="17">
        <v>6.4273200000000003E-2</v>
      </c>
      <c r="W21" s="17">
        <v>-1.4359580000000001</v>
      </c>
      <c r="X21" s="17">
        <v>5.0574599999999997E-2</v>
      </c>
      <c r="Y21" s="17">
        <v>-0.2927207</v>
      </c>
    </row>
    <row r="22" spans="1:25" x14ac:dyDescent="0.25">
      <c r="A22" s="17">
        <v>820</v>
      </c>
      <c r="B22" s="17" t="s">
        <v>44</v>
      </c>
      <c r="C22" s="17">
        <v>2011</v>
      </c>
      <c r="D22" s="17">
        <v>-0.56383539999999999</v>
      </c>
      <c r="E22" s="17">
        <v>-0.47265499999999999</v>
      </c>
      <c r="F22" s="17">
        <v>-0.52332789999999996</v>
      </c>
      <c r="G22" s="17">
        <v>-0.82324070000000005</v>
      </c>
      <c r="H22" s="17">
        <v>-0.71422319999999995</v>
      </c>
      <c r="I22" s="17">
        <v>0.1063708</v>
      </c>
      <c r="J22" s="17">
        <v>0.55277989999999999</v>
      </c>
      <c r="K22" s="17">
        <v>-0.54648479999999999</v>
      </c>
      <c r="L22" s="17">
        <v>0.47129219999999999</v>
      </c>
      <c r="M22" s="17">
        <v>2.5373320000000001</v>
      </c>
      <c r="N22" s="17">
        <v>0.83377920000000005</v>
      </c>
      <c r="O22" s="17">
        <v>-0.20002919999999999</v>
      </c>
      <c r="P22" s="17">
        <v>0.34289049999999999</v>
      </c>
      <c r="Q22" s="17">
        <v>-0.63279700000000005</v>
      </c>
      <c r="R22" s="17">
        <v>0.62105900000000003</v>
      </c>
      <c r="S22" s="17">
        <v>-0.7319251</v>
      </c>
      <c r="T22" s="17">
        <v>0.52622639999999998</v>
      </c>
      <c r="U22" s="17">
        <v>0.10958900000000001</v>
      </c>
      <c r="V22" s="17">
        <v>0.75653669999999995</v>
      </c>
      <c r="W22" s="17">
        <v>0.80754179999999998</v>
      </c>
      <c r="X22" s="17">
        <v>-0.65746939999999998</v>
      </c>
      <c r="Y22" s="17">
        <v>-1.7264649999999999</v>
      </c>
    </row>
    <row r="23" spans="1:25" x14ac:dyDescent="0.25">
      <c r="A23" s="17">
        <v>905</v>
      </c>
      <c r="B23" s="17" t="s">
        <v>45</v>
      </c>
      <c r="C23" s="17">
        <v>2011</v>
      </c>
      <c r="D23" s="17"/>
      <c r="E23" s="17"/>
      <c r="F23" s="17"/>
      <c r="G23" s="17">
        <v>0.31055129999999997</v>
      </c>
      <c r="H23" s="17">
        <v>0.54953799999999997</v>
      </c>
      <c r="I23" s="17">
        <v>0.2112086</v>
      </c>
      <c r="J23" s="17">
        <v>-1.5239290000000001</v>
      </c>
      <c r="K23" s="17"/>
      <c r="L23" s="17">
        <v>0.50737209999999999</v>
      </c>
      <c r="M23" s="17">
        <v>-0.20854300000000001</v>
      </c>
      <c r="N23" s="17">
        <v>0.83377920000000005</v>
      </c>
      <c r="O23" s="17">
        <v>2.6907719999999999</v>
      </c>
      <c r="P23" s="17"/>
      <c r="Q23" s="17">
        <v>0.25261479999999997</v>
      </c>
      <c r="R23" s="17">
        <v>0.62105900000000003</v>
      </c>
      <c r="S23" s="17">
        <v>1.3174650000000001</v>
      </c>
      <c r="T23" s="17">
        <v>4.8813099999999998E-2</v>
      </c>
      <c r="U23" s="17">
        <v>1.427913</v>
      </c>
      <c r="V23" s="17"/>
      <c r="W23" s="17">
        <v>0.80766769999999999</v>
      </c>
      <c r="X23" s="17">
        <v>-0.65746939999999998</v>
      </c>
      <c r="Y23" s="17">
        <v>4.8616800000000002E-2</v>
      </c>
    </row>
    <row r="24" spans="1:25" x14ac:dyDescent="0.25">
      <c r="A24" s="17">
        <v>912</v>
      </c>
      <c r="B24" s="17" t="s">
        <v>46</v>
      </c>
      <c r="C24" s="17">
        <v>2011</v>
      </c>
      <c r="D24" s="17"/>
      <c r="E24" s="17"/>
      <c r="F24" s="17"/>
      <c r="G24" s="17">
        <v>-1.2774540000000001</v>
      </c>
      <c r="H24" s="17">
        <v>-0.78707340000000003</v>
      </c>
      <c r="I24" s="17">
        <v>0.28177619999999998</v>
      </c>
      <c r="J24" s="17">
        <v>1.8016939999999999</v>
      </c>
      <c r="K24" s="17"/>
      <c r="L24" s="17">
        <v>0.50737209999999999</v>
      </c>
      <c r="M24" s="17">
        <v>0.1286563</v>
      </c>
      <c r="N24" s="17">
        <v>0.83377920000000005</v>
      </c>
      <c r="O24" s="17">
        <v>0.30036439999999998</v>
      </c>
      <c r="P24" s="17"/>
      <c r="Q24" s="17">
        <v>-0.63279700000000005</v>
      </c>
      <c r="R24" s="17">
        <v>0.62105900000000003</v>
      </c>
      <c r="S24" s="17">
        <v>-0.7319251</v>
      </c>
      <c r="T24" s="17">
        <v>0.52622639999999998</v>
      </c>
      <c r="U24" s="17">
        <v>0.38875670000000001</v>
      </c>
      <c r="V24" s="17"/>
      <c r="W24" s="17">
        <v>0.80710760000000004</v>
      </c>
      <c r="X24" s="17">
        <v>5.0574599999999997E-2</v>
      </c>
      <c r="Y24" s="17">
        <v>-2.3942290000000002</v>
      </c>
    </row>
    <row r="25" spans="1:25" x14ac:dyDescent="0.25">
      <c r="A25" s="17">
        <v>914</v>
      </c>
      <c r="B25" s="17" t="s">
        <v>47</v>
      </c>
      <c r="C25" s="17">
        <v>2011</v>
      </c>
      <c r="D25" s="17"/>
      <c r="E25" s="17"/>
      <c r="F25" s="17"/>
      <c r="G25" s="17">
        <v>0.96177550000000001</v>
      </c>
      <c r="H25" s="17">
        <v>0.2209131</v>
      </c>
      <c r="I25" s="17">
        <v>0.86194780000000004</v>
      </c>
      <c r="J25" s="17">
        <v>1.394585</v>
      </c>
      <c r="K25" s="17"/>
      <c r="L25" s="17">
        <v>0.50737209999999999</v>
      </c>
      <c r="M25" s="17">
        <v>0.17362359999999999</v>
      </c>
      <c r="N25" s="17">
        <v>0.83377920000000005</v>
      </c>
      <c r="O25" s="17">
        <v>2.5945490000000002</v>
      </c>
      <c r="P25" s="17"/>
      <c r="Q25" s="17">
        <v>-0.63279700000000005</v>
      </c>
      <c r="R25" s="17">
        <v>0.62105900000000003</v>
      </c>
      <c r="S25" s="17">
        <v>-0.7319251</v>
      </c>
      <c r="T25" s="17">
        <v>0.52622639999999998</v>
      </c>
      <c r="U25" s="17">
        <v>-0.4265485</v>
      </c>
      <c r="V25" s="17"/>
      <c r="W25" s="17">
        <v>0.80758110000000005</v>
      </c>
      <c r="X25" s="17">
        <v>0.75861849999999997</v>
      </c>
      <c r="Y25" s="17">
        <v>-0.3871925</v>
      </c>
    </row>
    <row r="26" spans="1:25" x14ac:dyDescent="0.25">
      <c r="A26" s="17">
        <v>918</v>
      </c>
      <c r="B26" s="17" t="s">
        <v>48</v>
      </c>
      <c r="C26" s="17">
        <v>2011</v>
      </c>
      <c r="D26" s="17"/>
      <c r="E26" s="17"/>
      <c r="F26" s="17"/>
      <c r="G26" s="17">
        <v>-1.6448240000000001</v>
      </c>
      <c r="H26" s="17">
        <v>1.222723</v>
      </c>
      <c r="I26" s="17">
        <v>0.3377927</v>
      </c>
      <c r="J26" s="17">
        <v>-1.5861460000000001</v>
      </c>
      <c r="K26" s="17"/>
      <c r="L26" s="17">
        <v>-2.6142020000000001</v>
      </c>
      <c r="M26" s="17">
        <v>1.3858349999999999</v>
      </c>
      <c r="N26" s="17">
        <v>-0.56969769999999997</v>
      </c>
      <c r="O26" s="17">
        <v>2.1472280000000001</v>
      </c>
      <c r="P26" s="17"/>
      <c r="Q26" s="17">
        <v>0.63674180000000002</v>
      </c>
      <c r="R26" s="17">
        <v>0.62105900000000003</v>
      </c>
      <c r="S26" s="17">
        <v>1.3174650000000001</v>
      </c>
      <c r="T26" s="17">
        <v>0.49337730000000002</v>
      </c>
      <c r="U26" s="17">
        <v>-3.2254900000000003E-2</v>
      </c>
      <c r="V26" s="17"/>
      <c r="W26" s="17">
        <v>-0.79485819999999996</v>
      </c>
      <c r="X26" s="17">
        <v>0.75861849999999997</v>
      </c>
      <c r="Y26" s="17">
        <v>-0.68786689999999995</v>
      </c>
    </row>
    <row r="27" spans="1:25" x14ac:dyDescent="0.25">
      <c r="A27" s="17">
        <v>988</v>
      </c>
      <c r="B27" s="17" t="s">
        <v>49</v>
      </c>
      <c r="C27" s="17">
        <v>2011</v>
      </c>
      <c r="D27" s="17"/>
      <c r="E27" s="17"/>
      <c r="F27" s="17"/>
      <c r="G27" s="17">
        <v>-0.26964939999999998</v>
      </c>
      <c r="H27" s="17">
        <v>0.99893180000000004</v>
      </c>
      <c r="I27" s="17">
        <v>1.024454</v>
      </c>
      <c r="J27" s="17">
        <v>1.042645</v>
      </c>
      <c r="K27" s="17"/>
      <c r="L27" s="17">
        <v>0.50737209999999999</v>
      </c>
      <c r="M27" s="17">
        <v>0.2997321</v>
      </c>
      <c r="N27" s="17">
        <v>0.83377920000000005</v>
      </c>
      <c r="O27" s="17">
        <v>1.0650569999999999</v>
      </c>
      <c r="P27" s="17"/>
      <c r="Q27" s="17">
        <v>-0.63279700000000005</v>
      </c>
      <c r="R27" s="17">
        <v>0.62105900000000003</v>
      </c>
      <c r="S27" s="17">
        <v>-0.7319251</v>
      </c>
      <c r="T27" s="17">
        <v>-3.1528870000000002</v>
      </c>
      <c r="U27" s="17">
        <v>-3.6843189999999999</v>
      </c>
      <c r="V27" s="17"/>
      <c r="W27" s="17">
        <v>0.80766450000000001</v>
      </c>
      <c r="X27" s="17">
        <v>0.75861849999999997</v>
      </c>
      <c r="Y27" s="17">
        <v>0.28525109999999998</v>
      </c>
    </row>
    <row r="28" spans="1:25" x14ac:dyDescent="0.25">
      <c r="A28" s="17">
        <v>989</v>
      </c>
      <c r="B28" s="17" t="s">
        <v>50</v>
      </c>
      <c r="C28" s="17">
        <v>2011</v>
      </c>
      <c r="D28" s="17"/>
      <c r="E28" s="17"/>
      <c r="F28" s="17"/>
      <c r="G28" s="17">
        <v>0.81683680000000003</v>
      </c>
      <c r="H28" s="17">
        <v>0.43423240000000002</v>
      </c>
      <c r="I28" s="17">
        <v>1.024454</v>
      </c>
      <c r="J28" s="17">
        <v>-0.36707010000000001</v>
      </c>
      <c r="K28" s="17">
        <v>3.623513</v>
      </c>
      <c r="L28" s="17">
        <v>0.50737209999999999</v>
      </c>
      <c r="M28" s="17">
        <v>-1.130482</v>
      </c>
      <c r="N28" s="17">
        <v>0.83377920000000005</v>
      </c>
      <c r="O28" s="17">
        <v>-0.32190180000000002</v>
      </c>
      <c r="P28" s="17">
        <v>-0.37423020000000001</v>
      </c>
      <c r="Q28" s="17"/>
      <c r="R28" s="17">
        <v>-1.5526470000000001</v>
      </c>
      <c r="S28" s="17">
        <v>-0.7319251</v>
      </c>
      <c r="T28" s="17">
        <v>0.52622639999999998</v>
      </c>
      <c r="U28" s="17">
        <v>-8.2524E-2</v>
      </c>
      <c r="V28" s="17">
        <v>0.74256639999999996</v>
      </c>
      <c r="W28" s="17">
        <v>1.3638000000000001E-2</v>
      </c>
      <c r="X28" s="17">
        <v>-0.65746939999999998</v>
      </c>
      <c r="Y28" s="17">
        <v>0.8225576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sqref="A1:XFD1"/>
    </sheetView>
  </sheetViews>
  <sheetFormatPr defaultRowHeight="15" x14ac:dyDescent="0.25"/>
  <cols>
    <col min="1" max="1" width="11.140625" style="12" customWidth="1"/>
    <col min="2" max="16384" width="9.140625" style="12"/>
  </cols>
  <sheetData>
    <row r="1" spans="1:4" s="3" customFormat="1" ht="18.75" x14ac:dyDescent="0.3">
      <c r="A1" s="3" t="s">
        <v>300</v>
      </c>
    </row>
    <row r="2" spans="1:4" x14ac:dyDescent="0.25">
      <c r="A2" s="12" t="s">
        <v>273</v>
      </c>
    </row>
    <row r="3" spans="1:4" x14ac:dyDescent="0.25">
      <c r="A3" s="12" t="s">
        <v>279</v>
      </c>
    </row>
    <row r="4" spans="1:4" x14ac:dyDescent="0.25">
      <c r="A4" s="10" t="s">
        <v>278</v>
      </c>
    </row>
    <row r="5" spans="1:4" x14ac:dyDescent="0.25">
      <c r="A5" s="12" t="s">
        <v>275</v>
      </c>
    </row>
    <row r="7" spans="1:4" x14ac:dyDescent="0.25">
      <c r="A7" s="12" t="s">
        <v>0</v>
      </c>
      <c r="B7" s="12" t="s">
        <v>1</v>
      </c>
      <c r="C7" s="12" t="s">
        <v>276</v>
      </c>
      <c r="D7" s="12" t="s">
        <v>277</v>
      </c>
    </row>
    <row r="8" spans="1:4" x14ac:dyDescent="0.25">
      <c r="A8" s="12">
        <v>1</v>
      </c>
      <c r="B8" s="12" t="s">
        <v>24</v>
      </c>
      <c r="C8" s="12">
        <v>9.0378700000000006E-2</v>
      </c>
      <c r="D8" s="12">
        <v>-0.18570210000000001</v>
      </c>
    </row>
    <row r="9" spans="1:4" x14ac:dyDescent="0.25">
      <c r="A9" s="12">
        <v>2</v>
      </c>
      <c r="B9" s="12" t="s">
        <v>25</v>
      </c>
      <c r="C9" s="12">
        <v>1.19662E-2</v>
      </c>
      <c r="D9" s="12">
        <v>-0.48001349999999998</v>
      </c>
    </row>
    <row r="10" spans="1:4" x14ac:dyDescent="0.25">
      <c r="A10" s="12">
        <v>3</v>
      </c>
      <c r="B10" s="12" t="s">
        <v>26</v>
      </c>
      <c r="C10" s="12">
        <v>0.67900439999999995</v>
      </c>
      <c r="D10" s="12">
        <v>2.023631</v>
      </c>
    </row>
    <row r="11" spans="1:4" x14ac:dyDescent="0.25">
      <c r="A11" s="12">
        <v>4</v>
      </c>
      <c r="B11" s="12" t="s">
        <v>27</v>
      </c>
      <c r="C11" s="12">
        <v>0</v>
      </c>
      <c r="D11" s="12">
        <v>-0.52492720000000004</v>
      </c>
    </row>
    <row r="12" spans="1:4" x14ac:dyDescent="0.25">
      <c r="A12" s="12">
        <v>5</v>
      </c>
      <c r="B12" s="12" t="s">
        <v>28</v>
      </c>
      <c r="C12" s="12">
        <v>0</v>
      </c>
      <c r="D12" s="12">
        <v>-0.52492720000000004</v>
      </c>
    </row>
    <row r="13" spans="1:4" x14ac:dyDescent="0.25">
      <c r="A13" s="12">
        <v>6</v>
      </c>
      <c r="B13" s="12" t="s">
        <v>29</v>
      </c>
      <c r="C13" s="12">
        <v>0.19762869999999999</v>
      </c>
      <c r="D13" s="12">
        <v>0.2168474</v>
      </c>
    </row>
    <row r="14" spans="1:4" x14ac:dyDescent="0.25">
      <c r="A14" s="12">
        <v>7</v>
      </c>
      <c r="B14" s="12" t="s">
        <v>30</v>
      </c>
      <c r="C14" s="12">
        <v>7.9951099999999997E-2</v>
      </c>
      <c r="D14" s="12">
        <v>-0.22484090000000001</v>
      </c>
    </row>
    <row r="15" spans="1:4" x14ac:dyDescent="0.25">
      <c r="A15" s="12">
        <v>8</v>
      </c>
      <c r="B15" s="12" t="s">
        <v>31</v>
      </c>
      <c r="C15" s="12">
        <v>0.29453479999999999</v>
      </c>
      <c r="D15" s="12">
        <v>0.58057250000000005</v>
      </c>
    </row>
    <row r="16" spans="1:4" x14ac:dyDescent="0.25">
      <c r="A16" s="12">
        <v>10</v>
      </c>
      <c r="B16" s="12" t="s">
        <v>32</v>
      </c>
      <c r="C16" s="12">
        <v>0</v>
      </c>
      <c r="D16" s="12">
        <v>-0.52492720000000004</v>
      </c>
    </row>
    <row r="17" spans="1:4" x14ac:dyDescent="0.25">
      <c r="A17" s="12">
        <v>11</v>
      </c>
      <c r="B17" s="12" t="s">
        <v>33</v>
      </c>
      <c r="C17" s="12">
        <v>7.8639399999999998E-2</v>
      </c>
      <c r="D17" s="12">
        <v>-0.22976389999999999</v>
      </c>
    </row>
    <row r="18" spans="1:4" x14ac:dyDescent="0.25">
      <c r="A18" s="12">
        <v>12</v>
      </c>
      <c r="B18" s="12" t="s">
        <v>34</v>
      </c>
      <c r="C18" s="12">
        <v>0.1109627</v>
      </c>
      <c r="D18" s="12">
        <v>-0.1084425</v>
      </c>
    </row>
    <row r="19" spans="1:4" x14ac:dyDescent="0.25">
      <c r="A19" s="12">
        <v>18</v>
      </c>
      <c r="B19" s="12" t="s">
        <v>35</v>
      </c>
      <c r="C19" s="12">
        <v>4.4049999999999997E-4</v>
      </c>
      <c r="D19" s="12">
        <v>-0.52327369999999995</v>
      </c>
    </row>
    <row r="20" spans="1:4" x14ac:dyDescent="0.25">
      <c r="A20" s="12">
        <v>21</v>
      </c>
      <c r="B20" s="12" t="s">
        <v>36</v>
      </c>
      <c r="C20" s="12">
        <v>0.2349956</v>
      </c>
      <c r="D20" s="12">
        <v>0.35709930000000001</v>
      </c>
    </row>
    <row r="21" spans="1:4" x14ac:dyDescent="0.25">
      <c r="A21" s="12">
        <v>22</v>
      </c>
      <c r="B21" s="12" t="s">
        <v>37</v>
      </c>
      <c r="C21" s="12">
        <v>0</v>
      </c>
      <c r="D21" s="12">
        <v>-0.52492720000000004</v>
      </c>
    </row>
    <row r="22" spans="1:4" x14ac:dyDescent="0.25">
      <c r="A22" s="12">
        <v>50</v>
      </c>
      <c r="B22" s="12" t="s">
        <v>38</v>
      </c>
      <c r="C22" s="12">
        <v>6.4366499999999993E-2</v>
      </c>
      <c r="D22" s="12">
        <v>-0.28333540000000002</v>
      </c>
    </row>
    <row r="23" spans="1:4" x14ac:dyDescent="0.25">
      <c r="A23" s="12">
        <v>301</v>
      </c>
      <c r="B23" s="12" t="s">
        <v>39</v>
      </c>
      <c r="C23" s="12">
        <v>0.1164121</v>
      </c>
      <c r="D23" s="12">
        <v>-8.7989100000000001E-2</v>
      </c>
    </row>
    <row r="24" spans="1:4" x14ac:dyDescent="0.25">
      <c r="A24" s="12">
        <v>302</v>
      </c>
      <c r="B24" s="12" t="s">
        <v>40</v>
      </c>
      <c r="C24" s="12">
        <v>0</v>
      </c>
      <c r="D24" s="12">
        <v>-0.52492720000000004</v>
      </c>
    </row>
    <row r="25" spans="1:4" x14ac:dyDescent="0.25">
      <c r="A25" s="12">
        <v>701</v>
      </c>
      <c r="B25" s="12" t="s">
        <v>41</v>
      </c>
      <c r="C25" s="12">
        <v>0.86963060000000003</v>
      </c>
      <c r="D25" s="12">
        <v>2.7391220000000001</v>
      </c>
    </row>
    <row r="26" spans="1:4" x14ac:dyDescent="0.25">
      <c r="A26" s="12">
        <v>742</v>
      </c>
      <c r="B26" s="12" t="s">
        <v>42</v>
      </c>
      <c r="C26" s="12">
        <v>0.14328579999999999</v>
      </c>
      <c r="D26" s="12">
        <v>1.2878000000000001E-2</v>
      </c>
    </row>
    <row r="27" spans="1:4" x14ac:dyDescent="0.25">
      <c r="A27" s="12">
        <v>801</v>
      </c>
      <c r="B27" s="12" t="s">
        <v>43</v>
      </c>
      <c r="C27" s="12">
        <v>0</v>
      </c>
      <c r="D27" s="12">
        <v>-0.52492720000000004</v>
      </c>
    </row>
    <row r="28" spans="1:4" x14ac:dyDescent="0.25">
      <c r="A28" s="12">
        <v>820</v>
      </c>
      <c r="B28" s="12" t="s">
        <v>44</v>
      </c>
      <c r="C28" s="12">
        <v>0</v>
      </c>
      <c r="D28" s="12">
        <v>-0.52492720000000004</v>
      </c>
    </row>
    <row r="29" spans="1:4" x14ac:dyDescent="0.25">
      <c r="A29" s="12">
        <v>905</v>
      </c>
      <c r="B29" s="12" t="s">
        <v>45</v>
      </c>
      <c r="C29" s="12">
        <v>0</v>
      </c>
      <c r="D29" s="12">
        <v>-0.52492720000000004</v>
      </c>
    </row>
    <row r="30" spans="1:4" x14ac:dyDescent="0.25">
      <c r="A30" s="12">
        <v>912</v>
      </c>
      <c r="B30" s="12" t="s">
        <v>46</v>
      </c>
      <c r="C30" s="12">
        <v>0</v>
      </c>
      <c r="D30" s="12">
        <v>-0.52492720000000004</v>
      </c>
    </row>
    <row r="31" spans="1:4" x14ac:dyDescent="0.25">
      <c r="A31" s="12">
        <v>914</v>
      </c>
      <c r="B31" s="12" t="s">
        <v>47</v>
      </c>
      <c r="C31" s="12">
        <v>1</v>
      </c>
      <c r="D31" s="12">
        <v>3.2284480000000002</v>
      </c>
    </row>
    <row r="32" spans="1:4" x14ac:dyDescent="0.25">
      <c r="A32" s="12">
        <v>918</v>
      </c>
      <c r="B32" s="12" t="s">
        <v>48</v>
      </c>
      <c r="C32" s="12">
        <v>0.178339</v>
      </c>
      <c r="D32" s="12">
        <v>0.14444580000000001</v>
      </c>
    </row>
    <row r="33" spans="1:4" x14ac:dyDescent="0.25">
      <c r="A33" s="12">
        <v>988</v>
      </c>
      <c r="B33" s="12" t="s">
        <v>49</v>
      </c>
      <c r="C33" s="12">
        <v>0</v>
      </c>
      <c r="D33" s="12">
        <v>-0.52492720000000004</v>
      </c>
    </row>
    <row r="34" spans="1:4" x14ac:dyDescent="0.25">
      <c r="A34" s="12">
        <v>989</v>
      </c>
      <c r="B34" s="12" t="s">
        <v>291</v>
      </c>
      <c r="C34" s="12">
        <v>2.6557600000000001E-2</v>
      </c>
      <c r="D34" s="12">
        <v>-0.42524659999999997</v>
      </c>
    </row>
  </sheetData>
  <hyperlinks>
    <hyperlink ref="A4" r:id="rId1"/>
  </hyperlinks>
  <pageMargins left="0.7" right="0.7" top="0.75" bottom="0.75" header="0.3" footer="0.3"/>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sqref="A1:XFD1"/>
    </sheetView>
  </sheetViews>
  <sheetFormatPr defaultRowHeight="15" x14ac:dyDescent="0.25"/>
  <cols>
    <col min="1" max="16384" width="9.140625" style="12"/>
  </cols>
  <sheetData>
    <row r="1" spans="1:4" s="3" customFormat="1" ht="18.75" x14ac:dyDescent="0.3">
      <c r="A1" s="3" t="s">
        <v>301</v>
      </c>
    </row>
    <row r="2" spans="1:4" ht="18.75" customHeight="1" x14ac:dyDescent="0.25">
      <c r="A2" s="9" t="s">
        <v>282</v>
      </c>
    </row>
    <row r="3" spans="1:4" x14ac:dyDescent="0.25">
      <c r="A3" s="12" t="s">
        <v>283</v>
      </c>
    </row>
    <row r="4" spans="1:4" x14ac:dyDescent="0.25">
      <c r="A4" s="10" t="s">
        <v>284</v>
      </c>
    </row>
    <row r="5" spans="1:4" x14ac:dyDescent="0.25">
      <c r="A5" s="10"/>
    </row>
    <row r="6" spans="1:4" x14ac:dyDescent="0.25">
      <c r="A6" s="12" t="s">
        <v>0</v>
      </c>
      <c r="B6" s="12" t="s">
        <v>1</v>
      </c>
      <c r="C6" s="12" t="s">
        <v>280</v>
      </c>
      <c r="D6" s="12" t="s">
        <v>281</v>
      </c>
    </row>
    <row r="7" spans="1:4" x14ac:dyDescent="0.25">
      <c r="A7" s="12">
        <v>1</v>
      </c>
      <c r="B7" s="12" t="s">
        <v>24</v>
      </c>
      <c r="C7" s="12">
        <v>0.5739784</v>
      </c>
      <c r="D7" s="12">
        <v>-0.94656890000000005</v>
      </c>
    </row>
    <row r="8" spans="1:4" x14ac:dyDescent="0.25">
      <c r="A8" s="12">
        <v>2</v>
      </c>
      <c r="B8" s="12" t="s">
        <v>25</v>
      </c>
      <c r="C8" s="12">
        <v>0.56761649999999997</v>
      </c>
      <c r="D8" s="12">
        <v>-0.98900699999999997</v>
      </c>
    </row>
    <row r="9" spans="1:4" x14ac:dyDescent="0.25">
      <c r="A9" s="12">
        <v>3</v>
      </c>
      <c r="B9" s="12" t="s">
        <v>26</v>
      </c>
      <c r="C9" s="12">
        <v>0.65564900000000004</v>
      </c>
      <c r="D9" s="12">
        <v>-0.4017773</v>
      </c>
    </row>
    <row r="10" spans="1:4" x14ac:dyDescent="0.25">
      <c r="A10" s="12">
        <v>4</v>
      </c>
      <c r="B10" s="12" t="s">
        <v>27</v>
      </c>
      <c r="C10" s="12">
        <v>0.77407440000000005</v>
      </c>
      <c r="D10" s="12">
        <v>0.3881907</v>
      </c>
    </row>
    <row r="11" spans="1:4" x14ac:dyDescent="0.25">
      <c r="A11" s="12">
        <v>5</v>
      </c>
      <c r="B11" s="12" t="s">
        <v>28</v>
      </c>
      <c r="C11" s="12">
        <v>0.81597540000000002</v>
      </c>
      <c r="D11" s="12">
        <v>0.66769540000000005</v>
      </c>
    </row>
    <row r="12" spans="1:4" x14ac:dyDescent="0.25">
      <c r="A12" s="12">
        <v>6</v>
      </c>
      <c r="B12" s="12" t="s">
        <v>29</v>
      </c>
      <c r="C12" s="12">
        <v>0.61629049999999996</v>
      </c>
      <c r="D12" s="12">
        <v>-0.66432239999999998</v>
      </c>
    </row>
    <row r="13" spans="1:4" x14ac:dyDescent="0.25">
      <c r="A13" s="12">
        <v>7</v>
      </c>
      <c r="B13" s="12" t="s">
        <v>30</v>
      </c>
      <c r="C13" s="12">
        <v>0.85108410000000001</v>
      </c>
      <c r="D13" s="12">
        <v>0.90189169999999996</v>
      </c>
    </row>
    <row r="14" spans="1:4" x14ac:dyDescent="0.25">
      <c r="A14" s="12">
        <v>8</v>
      </c>
      <c r="B14" s="12" t="s">
        <v>31</v>
      </c>
      <c r="C14" s="12">
        <v>0.89328370000000001</v>
      </c>
      <c r="D14" s="12">
        <v>1.1833880000000001</v>
      </c>
    </row>
    <row r="15" spans="1:4" x14ac:dyDescent="0.25">
      <c r="A15" s="12">
        <v>10</v>
      </c>
      <c r="B15" s="12" t="s">
        <v>32</v>
      </c>
      <c r="C15" s="12">
        <v>0.78675810000000002</v>
      </c>
      <c r="D15" s="12">
        <v>0.47279850000000001</v>
      </c>
    </row>
    <row r="16" spans="1:4" x14ac:dyDescent="0.25">
      <c r="A16" s="12">
        <v>11</v>
      </c>
      <c r="B16" s="12" t="s">
        <v>33</v>
      </c>
      <c r="C16" s="12">
        <v>0.54655520000000002</v>
      </c>
      <c r="D16" s="12">
        <v>-1.1294979999999999</v>
      </c>
    </row>
    <row r="17" spans="1:5" x14ac:dyDescent="0.25">
      <c r="A17" s="12">
        <v>12</v>
      </c>
      <c r="B17" s="12" t="s">
        <v>34</v>
      </c>
      <c r="C17" s="12">
        <v>0.84804420000000003</v>
      </c>
      <c r="D17" s="12">
        <v>0.88161339999999999</v>
      </c>
    </row>
    <row r="18" spans="1:5" x14ac:dyDescent="0.25">
      <c r="A18" s="12">
        <v>18</v>
      </c>
      <c r="B18" s="12" t="s">
        <v>35</v>
      </c>
      <c r="C18" s="12">
        <v>0.9720432</v>
      </c>
      <c r="D18" s="12">
        <v>1.708761</v>
      </c>
    </row>
    <row r="19" spans="1:5" x14ac:dyDescent="0.25">
      <c r="A19" s="12">
        <v>21</v>
      </c>
      <c r="B19" s="12" t="s">
        <v>36</v>
      </c>
      <c r="C19" s="12">
        <v>0.84816239999999998</v>
      </c>
      <c r="D19" s="12">
        <v>0.88240220000000003</v>
      </c>
    </row>
    <row r="20" spans="1:5" x14ac:dyDescent="0.25">
      <c r="A20" s="12">
        <v>22</v>
      </c>
      <c r="B20" s="12" t="s">
        <v>37</v>
      </c>
      <c r="C20" s="12">
        <v>0.53927510000000001</v>
      </c>
      <c r="D20" s="12">
        <v>-1.178061</v>
      </c>
    </row>
    <row r="21" spans="1:5" x14ac:dyDescent="0.25">
      <c r="A21" s="12">
        <v>50</v>
      </c>
      <c r="B21" s="12" t="s">
        <v>38</v>
      </c>
      <c r="C21" s="12">
        <v>0.56252740000000001</v>
      </c>
      <c r="D21" s="12">
        <v>-1.0229539999999999</v>
      </c>
    </row>
    <row r="22" spans="1:5" x14ac:dyDescent="0.25">
      <c r="A22" s="12">
        <v>301</v>
      </c>
      <c r="B22" s="12" t="s">
        <v>39</v>
      </c>
      <c r="C22" s="12">
        <v>0.70807830000000005</v>
      </c>
      <c r="D22" s="12">
        <v>-5.20428E-2</v>
      </c>
    </row>
    <row r="23" spans="1:5" x14ac:dyDescent="0.25">
      <c r="A23" s="12">
        <v>302</v>
      </c>
      <c r="B23" s="12" t="s">
        <v>40</v>
      </c>
      <c r="C23" s="12">
        <v>0.61961180000000005</v>
      </c>
      <c r="D23" s="12">
        <v>-0.64216700000000004</v>
      </c>
    </row>
    <row r="24" spans="1:5" x14ac:dyDescent="0.25">
      <c r="A24" s="12">
        <v>701</v>
      </c>
      <c r="B24" s="12" t="s">
        <v>41</v>
      </c>
      <c r="C24" s="12">
        <v>0.83134189999999997</v>
      </c>
      <c r="D24" s="12">
        <v>0.77019910000000003</v>
      </c>
    </row>
    <row r="25" spans="1:5" x14ac:dyDescent="0.25">
      <c r="A25" s="12">
        <v>742</v>
      </c>
      <c r="B25" s="12" t="s">
        <v>42</v>
      </c>
      <c r="C25" s="12">
        <v>0.88582019999999995</v>
      </c>
      <c r="D25" s="12">
        <v>1.133602</v>
      </c>
    </row>
    <row r="26" spans="1:5" x14ac:dyDescent="0.25">
      <c r="A26" s="12">
        <v>801</v>
      </c>
      <c r="B26" s="12" t="s">
        <v>43</v>
      </c>
      <c r="C26" s="12">
        <v>0.79185870000000003</v>
      </c>
      <c r="D26" s="12">
        <v>0.50682300000000002</v>
      </c>
    </row>
    <row r="27" spans="1:5" x14ac:dyDescent="0.25">
      <c r="A27" s="12">
        <v>820</v>
      </c>
      <c r="B27" s="12" t="s">
        <v>44</v>
      </c>
      <c r="C27" s="12">
        <v>0.6675856</v>
      </c>
      <c r="D27" s="12">
        <v>-0.32215339999999998</v>
      </c>
    </row>
    <row r="28" spans="1:5" x14ac:dyDescent="0.25">
      <c r="A28" s="12">
        <v>905</v>
      </c>
      <c r="B28" s="12" t="s">
        <v>45</v>
      </c>
      <c r="C28" s="12">
        <v>0.69667970000000001</v>
      </c>
      <c r="D28" s="12">
        <v>-0.12807840000000001</v>
      </c>
    </row>
    <row r="29" spans="1:5" x14ac:dyDescent="0.25">
      <c r="A29" s="12">
        <v>912</v>
      </c>
      <c r="B29" s="12" t="s">
        <v>46</v>
      </c>
      <c r="C29" s="12">
        <v>0.31595770000000001</v>
      </c>
      <c r="D29" s="12">
        <v>-2.6677209999999998</v>
      </c>
      <c r="E29" s="12" t="s">
        <v>290</v>
      </c>
    </row>
    <row r="30" spans="1:5" x14ac:dyDescent="0.25">
      <c r="A30" s="12">
        <v>914</v>
      </c>
      <c r="B30" s="12" t="s">
        <v>47</v>
      </c>
      <c r="C30" s="12">
        <v>0.72038809999999998</v>
      </c>
      <c r="D30" s="12">
        <v>3.0070900000000001E-2</v>
      </c>
    </row>
    <row r="31" spans="1:5" x14ac:dyDescent="0.25">
      <c r="A31" s="12">
        <v>918</v>
      </c>
      <c r="B31" s="12" t="s">
        <v>48</v>
      </c>
      <c r="C31" s="12">
        <v>0.57786729999999997</v>
      </c>
      <c r="D31" s="12">
        <v>-0.920628</v>
      </c>
    </row>
    <row r="32" spans="1:5" x14ac:dyDescent="0.25">
      <c r="A32" s="12">
        <v>988</v>
      </c>
      <c r="B32" s="12" t="s">
        <v>49</v>
      </c>
      <c r="C32" s="12">
        <v>0.757239</v>
      </c>
      <c r="D32" s="12">
        <v>0.275889</v>
      </c>
    </row>
    <row r="33" spans="1:4" x14ac:dyDescent="0.25">
      <c r="A33" s="12">
        <v>989</v>
      </c>
      <c r="B33" s="12" t="s">
        <v>291</v>
      </c>
      <c r="C33" s="12">
        <v>0.90501679999999995</v>
      </c>
      <c r="D33" s="12">
        <v>1.261655</v>
      </c>
    </row>
  </sheetData>
  <hyperlinks>
    <hyperlink ref="A4" r:id="rId1"/>
  </hyperlinks>
  <pageMargins left="0.7" right="0.7" top="0.75" bottom="0.75" header="0.3" footer="0.3"/>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workbookViewId="0">
      <selection sqref="A1:XFD1"/>
    </sheetView>
  </sheetViews>
  <sheetFormatPr defaultRowHeight="15" x14ac:dyDescent="0.25"/>
  <cols>
    <col min="1" max="16384" width="9.140625" style="12"/>
  </cols>
  <sheetData>
    <row r="1" spans="1:4" s="3" customFormat="1" ht="18.75" x14ac:dyDescent="0.3">
      <c r="A1" s="3" t="s">
        <v>302</v>
      </c>
    </row>
    <row r="2" spans="1:4" x14ac:dyDescent="0.25">
      <c r="A2" s="12" t="s">
        <v>287</v>
      </c>
    </row>
    <row r="3" spans="1:4" x14ac:dyDescent="0.25">
      <c r="A3" s="12" t="s">
        <v>288</v>
      </c>
    </row>
    <row r="4" spans="1:4" x14ac:dyDescent="0.25">
      <c r="A4" s="10" t="s">
        <v>289</v>
      </c>
    </row>
    <row r="6" spans="1:4" x14ac:dyDescent="0.25">
      <c r="A6" s="12" t="s">
        <v>0</v>
      </c>
      <c r="B6" s="12" t="s">
        <v>1</v>
      </c>
      <c r="C6" s="12" t="s">
        <v>285</v>
      </c>
      <c r="D6" s="12" t="s">
        <v>286</v>
      </c>
    </row>
    <row r="7" spans="1:4" x14ac:dyDescent="0.25">
      <c r="A7" s="12">
        <v>1</v>
      </c>
      <c r="B7" s="12" t="s">
        <v>24</v>
      </c>
      <c r="C7" s="12">
        <v>5.07337E-2</v>
      </c>
      <c r="D7" s="12">
        <v>4.7167399999999998E-2</v>
      </c>
    </row>
    <row r="8" spans="1:4" x14ac:dyDescent="0.25">
      <c r="A8" s="12">
        <v>2</v>
      </c>
      <c r="B8" s="12" t="s">
        <v>25</v>
      </c>
      <c r="C8" s="12">
        <v>0</v>
      </c>
      <c r="D8" s="12">
        <v>-0.64739159999999996</v>
      </c>
    </row>
    <row r="9" spans="1:4" x14ac:dyDescent="0.25">
      <c r="A9" s="12">
        <v>3</v>
      </c>
      <c r="B9" s="12" t="s">
        <v>26</v>
      </c>
      <c r="C9" s="12">
        <v>0</v>
      </c>
      <c r="D9" s="12">
        <v>-0.64739159999999996</v>
      </c>
    </row>
    <row r="10" spans="1:4" x14ac:dyDescent="0.25">
      <c r="A10" s="12">
        <v>4</v>
      </c>
      <c r="B10" s="12" t="s">
        <v>27</v>
      </c>
      <c r="C10" s="12">
        <v>0</v>
      </c>
      <c r="D10" s="12">
        <v>-0.64739159999999996</v>
      </c>
    </row>
    <row r="11" spans="1:4" x14ac:dyDescent="0.25">
      <c r="A11" s="12">
        <v>5</v>
      </c>
      <c r="B11" s="12" t="s">
        <v>28</v>
      </c>
      <c r="C11" s="12">
        <v>0</v>
      </c>
      <c r="D11" s="12">
        <v>-0.64739159999999996</v>
      </c>
    </row>
    <row r="12" spans="1:4" x14ac:dyDescent="0.25">
      <c r="A12" s="12">
        <v>6</v>
      </c>
      <c r="B12" s="12" t="s">
        <v>29</v>
      </c>
      <c r="C12" s="12">
        <v>0</v>
      </c>
      <c r="D12" s="12">
        <v>-0.64739159999999996</v>
      </c>
    </row>
    <row r="13" spans="1:4" x14ac:dyDescent="0.25">
      <c r="A13" s="12">
        <v>7</v>
      </c>
      <c r="B13" s="12" t="s">
        <v>30</v>
      </c>
      <c r="C13" s="12">
        <v>0</v>
      </c>
      <c r="D13" s="12">
        <v>-0.64739159999999996</v>
      </c>
    </row>
    <row r="14" spans="1:4" x14ac:dyDescent="0.25">
      <c r="A14" s="12">
        <v>8</v>
      </c>
      <c r="B14" s="12" t="s">
        <v>31</v>
      </c>
      <c r="C14" s="12">
        <v>0</v>
      </c>
      <c r="D14" s="12">
        <v>-0.64739159999999996</v>
      </c>
    </row>
    <row r="15" spans="1:4" x14ac:dyDescent="0.25">
      <c r="A15" s="12">
        <v>10</v>
      </c>
      <c r="B15" s="12" t="s">
        <v>32</v>
      </c>
      <c r="C15" s="12">
        <v>0</v>
      </c>
      <c r="D15" s="12">
        <v>-0.64739159999999996</v>
      </c>
    </row>
    <row r="16" spans="1:4" x14ac:dyDescent="0.25">
      <c r="A16" s="12">
        <v>11</v>
      </c>
      <c r="B16" s="12" t="s">
        <v>33</v>
      </c>
      <c r="C16" s="12">
        <v>4.46357E-2</v>
      </c>
      <c r="D16" s="12">
        <v>-3.63167E-2</v>
      </c>
    </row>
    <row r="17" spans="1:4" x14ac:dyDescent="0.25">
      <c r="A17" s="12">
        <v>12</v>
      </c>
      <c r="B17" s="12" t="s">
        <v>34</v>
      </c>
      <c r="C17" s="12">
        <v>7.4732199999999999E-2</v>
      </c>
      <c r="D17" s="12">
        <v>0.37571310000000002</v>
      </c>
    </row>
    <row r="18" spans="1:4" x14ac:dyDescent="0.25">
      <c r="A18" s="12">
        <v>18</v>
      </c>
      <c r="B18" s="12" t="s">
        <v>35</v>
      </c>
      <c r="C18" s="12">
        <v>0</v>
      </c>
      <c r="D18" s="12">
        <v>-0.64739159999999996</v>
      </c>
    </row>
    <row r="19" spans="1:4" x14ac:dyDescent="0.25">
      <c r="A19" s="12">
        <v>21</v>
      </c>
      <c r="B19" s="12" t="s">
        <v>36</v>
      </c>
      <c r="C19" s="12">
        <v>0.1026644</v>
      </c>
      <c r="D19" s="12">
        <v>0.75811249999999997</v>
      </c>
    </row>
    <row r="20" spans="1:4" x14ac:dyDescent="0.25">
      <c r="A20" s="12">
        <v>22</v>
      </c>
      <c r="B20" s="12" t="s">
        <v>37</v>
      </c>
      <c r="C20" s="12">
        <v>0</v>
      </c>
      <c r="D20" s="12">
        <v>-0.64739159999999996</v>
      </c>
    </row>
    <row r="21" spans="1:4" x14ac:dyDescent="0.25">
      <c r="A21" s="12">
        <v>50</v>
      </c>
      <c r="B21" s="12" t="s">
        <v>38</v>
      </c>
      <c r="C21" s="12">
        <v>2.5302499999999999E-2</v>
      </c>
      <c r="D21" s="12">
        <v>-0.3009928</v>
      </c>
    </row>
    <row r="22" spans="1:4" x14ac:dyDescent="0.25">
      <c r="A22" s="12">
        <v>301</v>
      </c>
      <c r="B22" s="12" t="s">
        <v>39</v>
      </c>
      <c r="C22" s="12">
        <v>9.2366900000000002E-2</v>
      </c>
      <c r="D22" s="12">
        <v>0.61713709999999999</v>
      </c>
    </row>
    <row r="23" spans="1:4" x14ac:dyDescent="0.25">
      <c r="A23" s="12">
        <v>302</v>
      </c>
      <c r="B23" s="12" t="s">
        <v>40</v>
      </c>
      <c r="C23" s="12">
        <v>0</v>
      </c>
      <c r="D23" s="12">
        <v>-0.64739159999999996</v>
      </c>
    </row>
    <row r="24" spans="1:4" x14ac:dyDescent="0.25">
      <c r="A24" s="12">
        <v>701</v>
      </c>
      <c r="B24" s="12" t="s">
        <v>41</v>
      </c>
      <c r="C24" s="12">
        <v>0</v>
      </c>
      <c r="D24" s="12">
        <v>-0.64739159999999996</v>
      </c>
    </row>
    <row r="25" spans="1:4" x14ac:dyDescent="0.25">
      <c r="A25" s="12">
        <v>742</v>
      </c>
      <c r="B25" s="12" t="s">
        <v>42</v>
      </c>
      <c r="C25" s="12">
        <v>0</v>
      </c>
      <c r="D25" s="12">
        <v>-0.64739159999999996</v>
      </c>
    </row>
    <row r="26" spans="1:4" x14ac:dyDescent="0.25">
      <c r="A26" s="12">
        <v>801</v>
      </c>
      <c r="B26" s="12" t="s">
        <v>43</v>
      </c>
      <c r="C26" s="12">
        <v>0</v>
      </c>
      <c r="D26" s="12">
        <v>-0.64739159999999996</v>
      </c>
    </row>
    <row r="27" spans="1:4" x14ac:dyDescent="0.25">
      <c r="A27" s="12">
        <v>820</v>
      </c>
      <c r="B27" s="12" t="s">
        <v>44</v>
      </c>
      <c r="C27" s="12">
        <v>0</v>
      </c>
      <c r="D27" s="12">
        <v>-0.64739159999999996</v>
      </c>
    </row>
    <row r="28" spans="1:4" x14ac:dyDescent="0.25">
      <c r="A28" s="12">
        <v>905</v>
      </c>
      <c r="B28" s="12" t="s">
        <v>45</v>
      </c>
      <c r="C28" s="12">
        <v>0.2056983</v>
      </c>
      <c r="D28" s="12">
        <v>2.168676</v>
      </c>
    </row>
    <row r="29" spans="1:4" x14ac:dyDescent="0.25">
      <c r="A29" s="12">
        <v>912</v>
      </c>
      <c r="B29" s="12" t="s">
        <v>46</v>
      </c>
      <c r="C29" s="12">
        <v>0</v>
      </c>
      <c r="D29" s="12">
        <v>-0.64739159999999996</v>
      </c>
    </row>
    <row r="30" spans="1:4" x14ac:dyDescent="0.25">
      <c r="A30" s="12">
        <v>914</v>
      </c>
      <c r="B30" s="12" t="s">
        <v>47</v>
      </c>
      <c r="C30" s="12">
        <v>0</v>
      </c>
      <c r="D30" s="12">
        <v>-0.64739159999999996</v>
      </c>
    </row>
    <row r="31" spans="1:4" x14ac:dyDescent="0.25">
      <c r="A31" s="12">
        <v>918</v>
      </c>
      <c r="B31" s="12" t="s">
        <v>48</v>
      </c>
      <c r="C31" s="12">
        <v>0.12297660000000001</v>
      </c>
      <c r="D31" s="12">
        <v>1.0361929999999999</v>
      </c>
    </row>
    <row r="32" spans="1:4" x14ac:dyDescent="0.25">
      <c r="A32" s="12">
        <v>988</v>
      </c>
      <c r="B32" s="12" t="s">
        <v>49</v>
      </c>
      <c r="C32" s="12">
        <v>0</v>
      </c>
      <c r="D32" s="12">
        <v>-0.64739159999999996</v>
      </c>
    </row>
    <row r="33" spans="1:4" x14ac:dyDescent="0.25">
      <c r="A33" s="12">
        <v>989</v>
      </c>
      <c r="B33" s="12" t="s">
        <v>291</v>
      </c>
      <c r="C33" s="12">
        <v>0</v>
      </c>
      <c r="D33" s="12">
        <v>-0.64739159999999996</v>
      </c>
    </row>
  </sheetData>
  <hyperlinks>
    <hyperlink ref="A4" r:id="rId1"/>
  </hyperlinks>
  <pageMargins left="0.7" right="0.7" top="0.75" bottom="0.75" header="0.3" footer="0.3"/>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Q23" sqref="Q23:Q24"/>
    </sheetView>
  </sheetViews>
  <sheetFormatPr defaultRowHeight="15" x14ac:dyDescent="0.25"/>
  <cols>
    <col min="1" max="2" width="9.140625" style="12"/>
    <col min="3" max="3" width="12.5703125" style="12" customWidth="1"/>
    <col min="4" max="4" width="12" style="12" bestFit="1" customWidth="1"/>
    <col min="5" max="16384" width="9.140625" style="12"/>
  </cols>
  <sheetData>
    <row r="1" spans="1:4" s="3" customFormat="1" ht="18.75" x14ac:dyDescent="0.3">
      <c r="A1" s="3" t="s">
        <v>303</v>
      </c>
    </row>
    <row r="2" spans="1:4" x14ac:dyDescent="0.25">
      <c r="A2" s="12" t="s">
        <v>268</v>
      </c>
    </row>
    <row r="3" spans="1:4" x14ac:dyDescent="0.25">
      <c r="A3" s="12" t="s">
        <v>271</v>
      </c>
    </row>
    <row r="4" spans="1:4" x14ac:dyDescent="0.25">
      <c r="A4" s="12" t="s">
        <v>274</v>
      </c>
    </row>
    <row r="5" spans="1:4" x14ac:dyDescent="0.25">
      <c r="A5" s="10" t="s">
        <v>272</v>
      </c>
    </row>
    <row r="6" spans="1:4" x14ac:dyDescent="0.25">
      <c r="A6" s="10"/>
    </row>
    <row r="7" spans="1:4" x14ac:dyDescent="0.25">
      <c r="A7" s="12" t="s">
        <v>0</v>
      </c>
      <c r="B7" s="12" t="s">
        <v>1</v>
      </c>
      <c r="C7" s="12" t="s">
        <v>269</v>
      </c>
      <c r="D7" s="12" t="s">
        <v>270</v>
      </c>
    </row>
    <row r="8" spans="1:4" x14ac:dyDescent="0.25">
      <c r="A8" s="12">
        <v>1</v>
      </c>
      <c r="B8" s="12" t="s">
        <v>24</v>
      </c>
      <c r="C8" s="12">
        <v>9.3319600000000003E-2</v>
      </c>
      <c r="D8" s="12">
        <v>-0.23111029999999999</v>
      </c>
    </row>
    <row r="9" spans="1:4" x14ac:dyDescent="0.25">
      <c r="A9" s="12">
        <v>2</v>
      </c>
      <c r="B9" s="12" t="s">
        <v>25</v>
      </c>
      <c r="C9" s="12">
        <v>0</v>
      </c>
      <c r="D9" s="12">
        <v>-0.63279700000000005</v>
      </c>
    </row>
    <row r="10" spans="1:4" x14ac:dyDescent="0.25">
      <c r="A10" s="12">
        <v>3</v>
      </c>
      <c r="B10" s="12" t="s">
        <v>26</v>
      </c>
      <c r="C10" s="12">
        <v>0.59801110000000002</v>
      </c>
      <c r="D10" s="12">
        <v>1.9412940000000001</v>
      </c>
    </row>
    <row r="11" spans="1:4" x14ac:dyDescent="0.25">
      <c r="A11" s="12">
        <v>4</v>
      </c>
      <c r="B11" s="12" t="s">
        <v>27</v>
      </c>
      <c r="C11" s="12">
        <v>2.5833000000000002E-3</v>
      </c>
      <c r="D11" s="12">
        <v>-0.62167749999999999</v>
      </c>
    </row>
    <row r="12" spans="1:4" x14ac:dyDescent="0.25">
      <c r="A12" s="12">
        <v>5</v>
      </c>
      <c r="B12" s="12" t="s">
        <v>28</v>
      </c>
      <c r="C12" s="12">
        <v>7.2736400000000007E-2</v>
      </c>
      <c r="D12" s="12">
        <v>-0.31970890000000002</v>
      </c>
    </row>
    <row r="13" spans="1:4" x14ac:dyDescent="0.25">
      <c r="A13" s="12">
        <v>6</v>
      </c>
      <c r="B13" s="12" t="s">
        <v>29</v>
      </c>
      <c r="C13" s="12">
        <v>0</v>
      </c>
      <c r="D13" s="12">
        <v>-0.63279700000000005</v>
      </c>
    </row>
    <row r="14" spans="1:4" x14ac:dyDescent="0.25">
      <c r="A14" s="12">
        <v>7</v>
      </c>
      <c r="B14" s="12" t="s">
        <v>30</v>
      </c>
      <c r="C14" s="12">
        <v>0.24216170000000001</v>
      </c>
      <c r="D14" s="12">
        <v>0.4095686</v>
      </c>
    </row>
    <row r="15" spans="1:4" x14ac:dyDescent="0.25">
      <c r="A15" s="12">
        <v>8</v>
      </c>
      <c r="B15" s="12" t="s">
        <v>31</v>
      </c>
      <c r="C15" s="12">
        <v>0</v>
      </c>
      <c r="D15" s="12">
        <v>-0.63279700000000005</v>
      </c>
    </row>
    <row r="16" spans="1:4" x14ac:dyDescent="0.25">
      <c r="A16" s="12">
        <v>10</v>
      </c>
      <c r="B16" s="12" t="s">
        <v>32</v>
      </c>
      <c r="C16" s="12">
        <v>0.14028860000000001</v>
      </c>
      <c r="D16" s="12">
        <v>-2.8936E-2</v>
      </c>
    </row>
    <row r="17" spans="1:4" x14ac:dyDescent="0.25">
      <c r="A17" s="12">
        <v>11</v>
      </c>
      <c r="B17" s="12" t="s">
        <v>33</v>
      </c>
      <c r="C17" s="12">
        <v>0</v>
      </c>
      <c r="D17" s="12">
        <v>-0.63279700000000005</v>
      </c>
    </row>
    <row r="18" spans="1:4" x14ac:dyDescent="0.25">
      <c r="A18" s="12">
        <v>12</v>
      </c>
      <c r="B18" s="12" t="s">
        <v>34</v>
      </c>
      <c r="C18" s="12">
        <v>0.11407879999999999</v>
      </c>
      <c r="D18" s="12">
        <v>-0.14175409999999999</v>
      </c>
    </row>
    <row r="19" spans="1:4" x14ac:dyDescent="0.25">
      <c r="A19" s="12">
        <v>18</v>
      </c>
      <c r="B19" s="12" t="s">
        <v>35</v>
      </c>
      <c r="C19" s="12">
        <v>0.50040490000000004</v>
      </c>
      <c r="D19" s="12">
        <v>1.521156</v>
      </c>
    </row>
    <row r="20" spans="1:4" x14ac:dyDescent="0.25">
      <c r="A20" s="12">
        <v>21</v>
      </c>
      <c r="B20" s="12" t="s">
        <v>36</v>
      </c>
      <c r="C20" s="12">
        <v>0.95078830000000003</v>
      </c>
      <c r="D20" s="12">
        <v>3.4597950000000002</v>
      </c>
    </row>
    <row r="21" spans="1:4" x14ac:dyDescent="0.25">
      <c r="A21" s="12">
        <v>22</v>
      </c>
      <c r="B21" s="12" t="s">
        <v>37</v>
      </c>
      <c r="C21" s="12">
        <v>0</v>
      </c>
      <c r="D21" s="12">
        <v>-0.63279700000000005</v>
      </c>
    </row>
    <row r="22" spans="1:4" x14ac:dyDescent="0.25">
      <c r="A22" s="12">
        <v>50</v>
      </c>
      <c r="B22" s="12" t="s">
        <v>38</v>
      </c>
      <c r="C22" s="12">
        <v>0.33117249999999998</v>
      </c>
      <c r="D22" s="12">
        <v>0.79270850000000004</v>
      </c>
    </row>
    <row r="23" spans="1:4" x14ac:dyDescent="0.25">
      <c r="A23" s="12">
        <v>301</v>
      </c>
      <c r="B23" s="12" t="s">
        <v>39</v>
      </c>
      <c r="C23" s="12">
        <v>0.2296193</v>
      </c>
      <c r="D23" s="12">
        <v>0.35558099999999998</v>
      </c>
    </row>
    <row r="24" spans="1:4" x14ac:dyDescent="0.25">
      <c r="A24" s="12">
        <v>302</v>
      </c>
      <c r="B24" s="12" t="s">
        <v>40</v>
      </c>
      <c r="C24" s="12">
        <v>0</v>
      </c>
      <c r="D24" s="12">
        <v>-0.63279700000000005</v>
      </c>
    </row>
    <row r="25" spans="1:4" x14ac:dyDescent="0.25">
      <c r="A25" s="12">
        <v>701</v>
      </c>
      <c r="B25" s="12" t="s">
        <v>41</v>
      </c>
      <c r="C25" s="12">
        <v>4.6484699999999997E-2</v>
      </c>
      <c r="D25" s="12">
        <v>-0.43270750000000002</v>
      </c>
    </row>
    <row r="26" spans="1:4" x14ac:dyDescent="0.25">
      <c r="A26" s="12">
        <v>742</v>
      </c>
      <c r="B26" s="12" t="s">
        <v>42</v>
      </c>
      <c r="C26" s="12">
        <v>0</v>
      </c>
      <c r="D26" s="12">
        <v>-0.63279700000000005</v>
      </c>
    </row>
    <row r="27" spans="1:4" x14ac:dyDescent="0.25">
      <c r="A27" s="12">
        <v>801</v>
      </c>
      <c r="B27" s="12" t="s">
        <v>43</v>
      </c>
      <c r="C27" s="12">
        <v>0</v>
      </c>
      <c r="D27" s="12">
        <v>-0.63279700000000005</v>
      </c>
    </row>
    <row r="28" spans="1:4" x14ac:dyDescent="0.25">
      <c r="A28" s="12">
        <v>820</v>
      </c>
      <c r="B28" s="12" t="s">
        <v>44</v>
      </c>
      <c r="C28" s="12">
        <v>0</v>
      </c>
      <c r="D28" s="12">
        <v>-0.63279700000000005</v>
      </c>
    </row>
    <row r="29" spans="1:4" x14ac:dyDescent="0.25">
      <c r="A29" s="12">
        <v>905</v>
      </c>
      <c r="B29" s="12" t="s">
        <v>45</v>
      </c>
      <c r="C29" s="12">
        <v>0.2056983</v>
      </c>
      <c r="D29" s="12">
        <v>0.25261479999999997</v>
      </c>
    </row>
    <row r="30" spans="1:4" x14ac:dyDescent="0.25">
      <c r="A30" s="12">
        <v>912</v>
      </c>
      <c r="B30" s="12" t="s">
        <v>46</v>
      </c>
      <c r="C30" s="12">
        <v>0</v>
      </c>
      <c r="D30" s="12">
        <v>-0.63279700000000005</v>
      </c>
    </row>
    <row r="31" spans="1:4" x14ac:dyDescent="0.25">
      <c r="A31" s="12">
        <v>914</v>
      </c>
      <c r="B31" s="12" t="s">
        <v>47</v>
      </c>
      <c r="C31" s="12">
        <v>0</v>
      </c>
      <c r="D31" s="12">
        <v>-0.63279700000000005</v>
      </c>
    </row>
    <row r="32" spans="1:4" x14ac:dyDescent="0.25">
      <c r="A32" s="12">
        <v>918</v>
      </c>
      <c r="B32" s="12" t="s">
        <v>48</v>
      </c>
      <c r="C32" s="12">
        <v>0.29493839999999999</v>
      </c>
      <c r="D32" s="12">
        <v>0.63674180000000002</v>
      </c>
    </row>
    <row r="33" spans="1:4" x14ac:dyDescent="0.25">
      <c r="A33" s="12">
        <v>988</v>
      </c>
      <c r="B33" s="12" t="s">
        <v>49</v>
      </c>
      <c r="C33" s="12">
        <v>0</v>
      </c>
      <c r="D33" s="12">
        <v>-0.63279700000000005</v>
      </c>
    </row>
    <row r="34" spans="1:4" x14ac:dyDescent="0.25">
      <c r="A34" s="12">
        <v>989</v>
      </c>
      <c r="B34" s="12" t="s">
        <v>50</v>
      </c>
    </row>
  </sheetData>
  <hyperlinks>
    <hyperlink ref="A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3"/>
  <sheetViews>
    <sheetView topLeftCell="B1" workbookViewId="0">
      <selection activeCell="B21" sqref="A21:XFD21"/>
    </sheetView>
  </sheetViews>
  <sheetFormatPr defaultRowHeight="15" x14ac:dyDescent="0.25"/>
  <cols>
    <col min="1" max="1" width="11.7109375" style="4" customWidth="1"/>
    <col min="2" max="2" width="30.140625" style="4" bestFit="1" customWidth="1"/>
    <col min="3" max="3" width="9.140625" style="4"/>
    <col min="4" max="4" width="14.85546875" bestFit="1" customWidth="1"/>
    <col min="6" max="6" width="9.140625" style="4"/>
    <col min="7" max="12" width="12.7109375" style="4" customWidth="1"/>
  </cols>
  <sheetData>
    <row r="1" spans="1:12" s="1" customFormat="1" ht="23.25" x14ac:dyDescent="0.35">
      <c r="A1" s="1" t="s">
        <v>87</v>
      </c>
    </row>
    <row r="2" spans="1:12" s="1" customFormat="1" ht="23.25" x14ac:dyDescent="0.35"/>
    <row r="3" spans="1:12" s="4" customFormat="1" ht="18.75" x14ac:dyDescent="0.3">
      <c r="A3" s="57" t="s">
        <v>78</v>
      </c>
      <c r="B3" s="57"/>
      <c r="C3" s="57"/>
      <c r="D3" s="57"/>
      <c r="E3" s="57"/>
      <c r="F3" s="57"/>
      <c r="G3" s="57"/>
      <c r="H3" s="57"/>
      <c r="I3" s="57"/>
      <c r="J3" s="57"/>
      <c r="K3" s="57"/>
      <c r="L3" s="57"/>
    </row>
    <row r="4" spans="1:12" s="17" customFormat="1" ht="60" x14ac:dyDescent="0.25">
      <c r="A4" s="51"/>
      <c r="B4" s="52"/>
      <c r="C4" s="52"/>
      <c r="D4" s="52"/>
      <c r="E4" s="52"/>
      <c r="F4" s="52"/>
      <c r="G4" s="53" t="s">
        <v>347</v>
      </c>
      <c r="H4" s="53" t="s">
        <v>348</v>
      </c>
      <c r="I4" s="53" t="s">
        <v>349</v>
      </c>
      <c r="J4" s="53" t="s">
        <v>350</v>
      </c>
      <c r="K4" s="53" t="s">
        <v>351</v>
      </c>
      <c r="L4" s="54" t="s">
        <v>352</v>
      </c>
    </row>
    <row r="5" spans="1:12" ht="15.75" thickBot="1" x14ac:dyDescent="0.3">
      <c r="A5" s="58" t="s">
        <v>309</v>
      </c>
      <c r="B5" s="155" t="s">
        <v>310</v>
      </c>
      <c r="C5" s="155" t="s">
        <v>2</v>
      </c>
      <c r="D5" s="155" t="s">
        <v>333</v>
      </c>
      <c r="E5" s="155" t="s">
        <v>334</v>
      </c>
      <c r="F5" s="155"/>
      <c r="G5" s="155" t="s">
        <v>341</v>
      </c>
      <c r="H5" s="155" t="s">
        <v>342</v>
      </c>
      <c r="I5" s="155" t="s">
        <v>343</v>
      </c>
      <c r="J5" s="155" t="s">
        <v>344</v>
      </c>
      <c r="K5" s="155" t="s">
        <v>345</v>
      </c>
      <c r="L5" s="156" t="s">
        <v>346</v>
      </c>
    </row>
    <row r="6" spans="1:12" ht="15.75" thickTop="1" x14ac:dyDescent="0.25">
      <c r="A6" s="47">
        <v>1</v>
      </c>
      <c r="B6" s="34" t="s">
        <v>24</v>
      </c>
      <c r="C6" s="34">
        <v>2011</v>
      </c>
      <c r="D6" s="34">
        <v>-0.35971973333333329</v>
      </c>
      <c r="E6" s="34">
        <v>19</v>
      </c>
      <c r="F6" s="34"/>
      <c r="G6" s="34">
        <v>-0.84537359999999995</v>
      </c>
      <c r="H6" s="34">
        <v>0.96704599999999996</v>
      </c>
      <c r="I6" s="34">
        <v>-2.7390119999999998</v>
      </c>
      <c r="J6" s="34">
        <v>0.94996259999999999</v>
      </c>
      <c r="K6" s="34">
        <v>0.42663240000000002</v>
      </c>
      <c r="L6" s="48">
        <v>-0.91757379999999999</v>
      </c>
    </row>
    <row r="7" spans="1:12" x14ac:dyDescent="0.25">
      <c r="A7" s="47">
        <v>2</v>
      </c>
      <c r="B7" s="34" t="s">
        <v>25</v>
      </c>
      <c r="C7" s="34">
        <v>2011</v>
      </c>
      <c r="D7" s="34">
        <v>0.13789244999999997</v>
      </c>
      <c r="E7" s="34">
        <v>12</v>
      </c>
      <c r="F7" s="34"/>
      <c r="G7" s="34">
        <v>0.69603619999999999</v>
      </c>
      <c r="H7" s="34">
        <v>0.70324529999999996</v>
      </c>
      <c r="I7" s="34">
        <v>-1.6807080000000001</v>
      </c>
      <c r="J7" s="34">
        <v>-0.27712639999999999</v>
      </c>
      <c r="K7" s="34">
        <v>0.87853550000000002</v>
      </c>
      <c r="L7" s="48">
        <v>0.50737209999999999</v>
      </c>
    </row>
    <row r="8" spans="1:12" x14ac:dyDescent="0.25">
      <c r="A8" s="47">
        <v>3</v>
      </c>
      <c r="B8" s="34" t="s">
        <v>26</v>
      </c>
      <c r="C8" s="34">
        <v>2011</v>
      </c>
      <c r="D8" s="34">
        <v>0.19191164999999996</v>
      </c>
      <c r="E8" s="34">
        <v>10</v>
      </c>
      <c r="F8" s="34"/>
      <c r="G8" s="34">
        <v>0.95215879999999997</v>
      </c>
      <c r="H8" s="34">
        <v>-0.56139830000000002</v>
      </c>
      <c r="I8" s="34">
        <v>0.91165589999999996</v>
      </c>
      <c r="J8" s="34">
        <v>7.6647400000000004E-2</v>
      </c>
      <c r="K8" s="34">
        <v>-0.73496600000000001</v>
      </c>
      <c r="L8" s="48">
        <v>0.50737209999999999</v>
      </c>
    </row>
    <row r="9" spans="1:12" x14ac:dyDescent="0.25">
      <c r="A9" s="47">
        <v>4</v>
      </c>
      <c r="B9" s="34" t="s">
        <v>27</v>
      </c>
      <c r="C9" s="34">
        <v>2011</v>
      </c>
      <c r="D9" s="34">
        <v>-3.8258450000000006E-2</v>
      </c>
      <c r="E9" s="34">
        <v>15</v>
      </c>
      <c r="F9" s="34"/>
      <c r="G9" s="34">
        <v>-0.9068756</v>
      </c>
      <c r="H9" s="34">
        <v>1.2583299999999999</v>
      </c>
      <c r="I9" s="34">
        <v>-0.26482820000000001</v>
      </c>
      <c r="J9" s="34">
        <v>5.9469999999999998E-4</v>
      </c>
      <c r="K9" s="34">
        <v>-0.7497239</v>
      </c>
      <c r="L9" s="48">
        <v>0.43295230000000001</v>
      </c>
    </row>
    <row r="10" spans="1:12" x14ac:dyDescent="0.25">
      <c r="A10" s="47">
        <v>5</v>
      </c>
      <c r="B10" s="34" t="s">
        <v>28</v>
      </c>
      <c r="C10" s="34">
        <v>2011</v>
      </c>
      <c r="D10" s="34">
        <v>-0.40656793333333335</v>
      </c>
      <c r="E10" s="34">
        <v>21</v>
      </c>
      <c r="F10" s="34"/>
      <c r="G10" s="34">
        <v>-1.0626040000000001</v>
      </c>
      <c r="H10" s="34">
        <v>0.81139340000000004</v>
      </c>
      <c r="I10" s="34">
        <v>-1.1994610000000001</v>
      </c>
      <c r="J10" s="34">
        <v>-0.54025089999999998</v>
      </c>
      <c r="K10" s="34">
        <v>-0.37119849999999999</v>
      </c>
      <c r="L10" s="48">
        <v>-7.7286599999999997E-2</v>
      </c>
    </row>
    <row r="11" spans="1:12" x14ac:dyDescent="0.25">
      <c r="A11" s="47">
        <v>6</v>
      </c>
      <c r="B11" s="34" t="s">
        <v>29</v>
      </c>
      <c r="C11" s="34">
        <v>2011</v>
      </c>
      <c r="D11" s="34">
        <v>-0.87202070000000009</v>
      </c>
      <c r="E11" s="34">
        <v>27</v>
      </c>
      <c r="F11" s="34"/>
      <c r="G11" s="34">
        <v>-0.72412319999999997</v>
      </c>
      <c r="H11" s="34">
        <v>-0.27253490000000002</v>
      </c>
      <c r="I11" s="34">
        <v>0.3093187</v>
      </c>
      <c r="J11" s="34">
        <v>-1.9143969999999999</v>
      </c>
      <c r="K11" s="34">
        <v>-0.70059479999999996</v>
      </c>
      <c r="L11" s="48">
        <v>-1.9297930000000001</v>
      </c>
    </row>
    <row r="12" spans="1:12" x14ac:dyDescent="0.25">
      <c r="A12" s="47">
        <v>7</v>
      </c>
      <c r="B12" s="34" t="s">
        <v>30</v>
      </c>
      <c r="C12" s="34">
        <v>2011</v>
      </c>
      <c r="D12" s="34">
        <v>0.16561193333333332</v>
      </c>
      <c r="E12" s="34">
        <v>11</v>
      </c>
      <c r="F12" s="34"/>
      <c r="G12" s="34">
        <v>0.28427259999999999</v>
      </c>
      <c r="H12" s="34">
        <v>-0.66812740000000004</v>
      </c>
      <c r="I12" s="34">
        <v>0.37064200000000003</v>
      </c>
      <c r="J12" s="34">
        <v>0.61378690000000002</v>
      </c>
      <c r="K12" s="34">
        <v>-0.1142746</v>
      </c>
      <c r="L12" s="48">
        <v>0.50737209999999999</v>
      </c>
    </row>
    <row r="13" spans="1:12" x14ac:dyDescent="0.25">
      <c r="A13" s="47">
        <v>8</v>
      </c>
      <c r="B13" s="34" t="s">
        <v>31</v>
      </c>
      <c r="C13" s="34">
        <v>2011</v>
      </c>
      <c r="D13" s="34">
        <v>0.71034014999999995</v>
      </c>
      <c r="E13" s="34">
        <v>4</v>
      </c>
      <c r="F13" s="34"/>
      <c r="G13" s="34">
        <v>1.6362570000000001</v>
      </c>
      <c r="H13" s="34">
        <v>1.1339600000000001</v>
      </c>
      <c r="I13" s="34">
        <v>0.81328489999999998</v>
      </c>
      <c r="J13" s="34">
        <v>0.46052130000000002</v>
      </c>
      <c r="K13" s="34">
        <v>-0.28935440000000001</v>
      </c>
      <c r="L13" s="48">
        <v>0.50737209999999999</v>
      </c>
    </row>
    <row r="14" spans="1:12" x14ac:dyDescent="0.25">
      <c r="A14" s="47">
        <v>10</v>
      </c>
      <c r="B14" s="34" t="s">
        <v>32</v>
      </c>
      <c r="C14" s="34">
        <v>2011</v>
      </c>
      <c r="D14" s="34">
        <v>0.48533438333333323</v>
      </c>
      <c r="E14" s="34">
        <v>6</v>
      </c>
      <c r="F14" s="34"/>
      <c r="G14" s="34">
        <v>0.58708660000000001</v>
      </c>
      <c r="H14" s="34">
        <v>0.52009669999999997</v>
      </c>
      <c r="I14" s="34">
        <v>3.8496500000000003E-2</v>
      </c>
      <c r="J14" s="34">
        <v>1.7655209999999999</v>
      </c>
      <c r="K14" s="34">
        <v>-0.50656659999999998</v>
      </c>
      <c r="L14" s="48">
        <v>0.50737209999999999</v>
      </c>
    </row>
    <row r="15" spans="1:12" x14ac:dyDescent="0.25">
      <c r="A15" s="47">
        <v>11</v>
      </c>
      <c r="B15" s="34" t="s">
        <v>33</v>
      </c>
      <c r="C15" s="34">
        <v>2011</v>
      </c>
      <c r="D15" s="34">
        <v>0.36684245000000004</v>
      </c>
      <c r="E15" s="34">
        <v>8</v>
      </c>
      <c r="F15" s="34"/>
      <c r="G15" s="34">
        <v>0.31363279999999999</v>
      </c>
      <c r="H15" s="34">
        <v>-0.44911129999999999</v>
      </c>
      <c r="I15" s="34">
        <v>0.96856450000000005</v>
      </c>
      <c r="J15" s="34">
        <v>0.14868000000000001</v>
      </c>
      <c r="K15" s="34">
        <v>0.71191660000000001</v>
      </c>
      <c r="L15" s="48">
        <v>0.50737209999999999</v>
      </c>
    </row>
    <row r="16" spans="1:12" x14ac:dyDescent="0.25">
      <c r="A16" s="47">
        <v>12</v>
      </c>
      <c r="B16" s="34" t="s">
        <v>34</v>
      </c>
      <c r="C16" s="34">
        <v>2011</v>
      </c>
      <c r="D16" s="34">
        <v>-4.873288333333331E-2</v>
      </c>
      <c r="E16" s="34">
        <v>16</v>
      </c>
      <c r="F16" s="34"/>
      <c r="G16" s="34">
        <v>1.8995470000000001</v>
      </c>
      <c r="H16" s="34">
        <v>-2.540114</v>
      </c>
      <c r="I16" s="34">
        <v>8.6539199999999997E-2</v>
      </c>
      <c r="J16" s="34">
        <v>0.43832939999999998</v>
      </c>
      <c r="K16" s="34">
        <v>-0.68407099999999998</v>
      </c>
      <c r="L16" s="48">
        <v>0.50737209999999999</v>
      </c>
    </row>
    <row r="17" spans="1:12" x14ac:dyDescent="0.25">
      <c r="A17" s="47">
        <v>18</v>
      </c>
      <c r="B17" s="34" t="s">
        <v>35</v>
      </c>
      <c r="C17" s="34">
        <v>2011</v>
      </c>
      <c r="D17" s="34">
        <v>0.22267031666666667</v>
      </c>
      <c r="E17" s="34">
        <v>9</v>
      </c>
      <c r="F17" s="34"/>
      <c r="G17" s="34">
        <v>0.17351179999999999</v>
      </c>
      <c r="H17" s="34">
        <v>0.52480009999999999</v>
      </c>
      <c r="I17" s="34">
        <v>-0.30871710000000002</v>
      </c>
      <c r="J17" s="34">
        <v>0.78645359999999997</v>
      </c>
      <c r="K17" s="34">
        <v>-0.13705410000000001</v>
      </c>
      <c r="L17" s="48">
        <v>0.2970276</v>
      </c>
    </row>
    <row r="18" spans="1:12" x14ac:dyDescent="0.25">
      <c r="A18" s="47">
        <v>21</v>
      </c>
      <c r="B18" s="34" t="s">
        <v>36</v>
      </c>
      <c r="C18" s="34">
        <v>2011</v>
      </c>
      <c r="D18" s="34">
        <v>0.74633763333333325</v>
      </c>
      <c r="E18" s="34">
        <v>3</v>
      </c>
      <c r="F18" s="34"/>
      <c r="G18" s="34">
        <v>1.3785229999999999</v>
      </c>
      <c r="H18" s="34">
        <v>0.49100630000000001</v>
      </c>
      <c r="I18" s="34">
        <v>0.95304100000000003</v>
      </c>
      <c r="J18" s="34">
        <v>-0.14839859999999999</v>
      </c>
      <c r="K18" s="34">
        <v>1.2964819999999999</v>
      </c>
      <c r="L18" s="48">
        <v>0.50737209999999999</v>
      </c>
    </row>
    <row r="19" spans="1:12" x14ac:dyDescent="0.25">
      <c r="A19" s="47">
        <v>22</v>
      </c>
      <c r="B19" s="34" t="s">
        <v>37</v>
      </c>
      <c r="C19" s="34">
        <v>2011</v>
      </c>
      <c r="D19" s="34">
        <v>0.46614681666666663</v>
      </c>
      <c r="E19" s="34">
        <v>7</v>
      </c>
      <c r="F19" s="34"/>
      <c r="G19" s="34">
        <v>0.87946460000000004</v>
      </c>
      <c r="H19" s="34">
        <v>0.67528730000000003</v>
      </c>
      <c r="I19" s="34">
        <v>1.024454</v>
      </c>
      <c r="J19" s="34">
        <v>-8.3897399999999997E-2</v>
      </c>
      <c r="K19" s="34">
        <v>-0.2057997</v>
      </c>
      <c r="L19" s="48">
        <v>0.50737209999999999</v>
      </c>
    </row>
    <row r="20" spans="1:12" x14ac:dyDescent="0.25">
      <c r="A20" s="47">
        <v>50</v>
      </c>
      <c r="B20" s="34" t="s">
        <v>38</v>
      </c>
      <c r="C20" s="34">
        <v>2011</v>
      </c>
      <c r="D20" s="34">
        <v>-0.40000431666666669</v>
      </c>
      <c r="E20" s="34">
        <v>20</v>
      </c>
      <c r="F20" s="34"/>
      <c r="G20" s="34">
        <v>-1.4062889999999999</v>
      </c>
      <c r="H20" s="34">
        <v>0.1169351</v>
      </c>
      <c r="I20" s="34">
        <v>-0.42972969999999999</v>
      </c>
      <c r="J20" s="34">
        <v>0.1087091</v>
      </c>
      <c r="K20" s="34">
        <v>-0.68793000000000004</v>
      </c>
      <c r="L20" s="48">
        <v>-0.1017214</v>
      </c>
    </row>
    <row r="21" spans="1:12" x14ac:dyDescent="0.25">
      <c r="A21" s="47">
        <v>301</v>
      </c>
      <c r="B21" s="34" t="s">
        <v>39</v>
      </c>
      <c r="C21" s="34">
        <v>2011</v>
      </c>
      <c r="D21" s="34">
        <v>-6.7481699999999992E-2</v>
      </c>
      <c r="E21" s="34">
        <v>17</v>
      </c>
      <c r="F21" s="34"/>
      <c r="G21" s="34">
        <v>0.5074381</v>
      </c>
      <c r="H21" s="34">
        <v>-0.27365519999999999</v>
      </c>
      <c r="I21" s="34">
        <v>-0.6222955</v>
      </c>
      <c r="J21" s="34">
        <v>-4.0493899999999999E-2</v>
      </c>
      <c r="K21" s="34">
        <v>-0.40195219999999998</v>
      </c>
      <c r="L21" s="48">
        <v>0.42606850000000002</v>
      </c>
    </row>
    <row r="22" spans="1:12" x14ac:dyDescent="0.25">
      <c r="A22" s="47">
        <v>302</v>
      </c>
      <c r="B22" s="34" t="s">
        <v>40</v>
      </c>
      <c r="C22" s="34">
        <v>2011</v>
      </c>
      <c r="D22" s="34">
        <v>-0.73053414999999999</v>
      </c>
      <c r="E22" s="34">
        <v>24</v>
      </c>
      <c r="F22" s="34"/>
      <c r="G22" s="34">
        <v>6.1757699999999999E-2</v>
      </c>
      <c r="H22" s="34">
        <v>-1.0061169999999999</v>
      </c>
      <c r="I22" s="34">
        <v>0.97914460000000003</v>
      </c>
      <c r="J22" s="34">
        <v>-1.2073590000000001</v>
      </c>
      <c r="K22" s="34">
        <v>-0.33332220000000001</v>
      </c>
      <c r="L22" s="48">
        <v>-2.8773089999999999</v>
      </c>
    </row>
    <row r="23" spans="1:12" x14ac:dyDescent="0.25">
      <c r="A23" s="47">
        <v>701</v>
      </c>
      <c r="B23" s="34" t="s">
        <v>41</v>
      </c>
      <c r="C23" s="34">
        <v>2011</v>
      </c>
      <c r="D23" s="34">
        <v>-0.57927638333333331</v>
      </c>
      <c r="E23" s="34">
        <v>22</v>
      </c>
      <c r="F23" s="34"/>
      <c r="G23" s="34">
        <v>-1.0460229999999999</v>
      </c>
      <c r="H23" s="34">
        <v>0.10332520000000001</v>
      </c>
      <c r="I23" s="34">
        <v>-0.63658910000000002</v>
      </c>
      <c r="J23" s="34">
        <v>-1.7860149999999999</v>
      </c>
      <c r="K23" s="34">
        <v>-0.61772850000000001</v>
      </c>
      <c r="L23" s="48">
        <v>0.50737209999999999</v>
      </c>
    </row>
    <row r="24" spans="1:12" x14ac:dyDescent="0.25">
      <c r="A24" s="47">
        <v>742</v>
      </c>
      <c r="B24" s="34" t="s">
        <v>42</v>
      </c>
      <c r="C24" s="34">
        <v>2011</v>
      </c>
      <c r="D24" s="34">
        <v>-0.82014073333333337</v>
      </c>
      <c r="E24" s="34">
        <v>25</v>
      </c>
      <c r="F24" s="34"/>
      <c r="G24" s="34">
        <v>-1.3347709999999999</v>
      </c>
      <c r="H24" s="34">
        <v>-1.004176</v>
      </c>
      <c r="I24" s="34">
        <v>-0.35109030000000002</v>
      </c>
      <c r="J24" s="34">
        <v>-0.49281140000000001</v>
      </c>
      <c r="K24" s="34">
        <v>-0.51058570000000003</v>
      </c>
      <c r="L24" s="48">
        <v>-1.2274099999999999</v>
      </c>
    </row>
    <row r="25" spans="1:12" x14ac:dyDescent="0.25">
      <c r="A25" s="47">
        <v>801</v>
      </c>
      <c r="B25" s="34" t="s">
        <v>43</v>
      </c>
      <c r="C25" s="34">
        <v>2011</v>
      </c>
      <c r="D25" s="34">
        <v>-0.60911398333333344</v>
      </c>
      <c r="E25" s="34">
        <v>23</v>
      </c>
      <c r="F25" s="34"/>
      <c r="G25" s="34">
        <v>-0.11762259999999999</v>
      </c>
      <c r="H25" s="34">
        <v>-2.4552330000000002</v>
      </c>
      <c r="I25" s="34">
        <v>-2.0707140000000002</v>
      </c>
      <c r="J25" s="34">
        <v>-0.173014</v>
      </c>
      <c r="K25" s="34">
        <v>0.65452759999999999</v>
      </c>
      <c r="L25" s="48">
        <v>0.50737209999999999</v>
      </c>
    </row>
    <row r="26" spans="1:12" x14ac:dyDescent="0.25">
      <c r="A26" s="47">
        <v>820</v>
      </c>
      <c r="B26" s="34" t="s">
        <v>44</v>
      </c>
      <c r="C26" s="34">
        <v>2011</v>
      </c>
      <c r="D26" s="34">
        <v>-0.15891763333333334</v>
      </c>
      <c r="E26" s="34">
        <v>18</v>
      </c>
      <c r="F26" s="34"/>
      <c r="G26" s="34">
        <v>-0.82324070000000005</v>
      </c>
      <c r="H26" s="34">
        <v>-0.71422319999999995</v>
      </c>
      <c r="I26" s="34">
        <v>0.1063708</v>
      </c>
      <c r="J26" s="34">
        <v>0.55277989999999999</v>
      </c>
      <c r="K26" s="34">
        <v>-0.54648479999999999</v>
      </c>
      <c r="L26" s="48">
        <v>0.47129219999999999</v>
      </c>
    </row>
    <row r="27" spans="1:12" x14ac:dyDescent="0.25">
      <c r="A27" s="47">
        <v>905</v>
      </c>
      <c r="B27" s="34" t="s">
        <v>45</v>
      </c>
      <c r="C27" s="34">
        <v>2011</v>
      </c>
      <c r="D27" s="34">
        <v>1.0948199999999986E-2</v>
      </c>
      <c r="E27" s="34">
        <v>14</v>
      </c>
      <c r="F27" s="34"/>
      <c r="G27" s="34">
        <v>0.31055129999999997</v>
      </c>
      <c r="H27" s="34">
        <v>0.54953799999999997</v>
      </c>
      <c r="I27" s="34">
        <v>0.2112086</v>
      </c>
      <c r="J27" s="34">
        <v>-1.5239290000000001</v>
      </c>
      <c r="K27" s="34"/>
      <c r="L27" s="48">
        <v>0.50737209999999999</v>
      </c>
    </row>
    <row r="28" spans="1:12" x14ac:dyDescent="0.25">
      <c r="A28" s="47">
        <v>912</v>
      </c>
      <c r="B28" s="34" t="s">
        <v>46</v>
      </c>
      <c r="C28" s="34">
        <v>2011</v>
      </c>
      <c r="D28" s="34">
        <v>0.10526297999999992</v>
      </c>
      <c r="E28" s="34">
        <v>13</v>
      </c>
      <c r="F28" s="34"/>
      <c r="G28" s="34">
        <v>-1.2774540000000001</v>
      </c>
      <c r="H28" s="34">
        <v>-0.78707340000000003</v>
      </c>
      <c r="I28" s="34">
        <v>0.28177619999999998</v>
      </c>
      <c r="J28" s="34">
        <v>1.8016939999999999</v>
      </c>
      <c r="K28" s="34"/>
      <c r="L28" s="48">
        <v>0.50737209999999999</v>
      </c>
    </row>
    <row r="29" spans="1:12" x14ac:dyDescent="0.25">
      <c r="A29" s="47">
        <v>914</v>
      </c>
      <c r="B29" s="34" t="s">
        <v>47</v>
      </c>
      <c r="C29" s="34">
        <v>2011</v>
      </c>
      <c r="D29" s="34">
        <v>0.78931870000000004</v>
      </c>
      <c r="E29" s="34">
        <v>2</v>
      </c>
      <c r="F29" s="34"/>
      <c r="G29" s="34">
        <v>0.96177550000000001</v>
      </c>
      <c r="H29" s="34">
        <v>0.2209131</v>
      </c>
      <c r="I29" s="34">
        <v>0.86194780000000004</v>
      </c>
      <c r="J29" s="34">
        <v>1.394585</v>
      </c>
      <c r="K29" s="34"/>
      <c r="L29" s="48">
        <v>0.50737209999999999</v>
      </c>
    </row>
    <row r="30" spans="1:12" x14ac:dyDescent="0.25">
      <c r="A30" s="47">
        <v>918</v>
      </c>
      <c r="B30" s="34" t="s">
        <v>48</v>
      </c>
      <c r="C30" s="34">
        <v>2011</v>
      </c>
      <c r="D30" s="34">
        <v>-0.85693125999999997</v>
      </c>
      <c r="E30" s="34">
        <v>26</v>
      </c>
      <c r="F30" s="34"/>
      <c r="G30" s="34">
        <v>-1.6448240000000001</v>
      </c>
      <c r="H30" s="34">
        <v>1.222723</v>
      </c>
      <c r="I30" s="34">
        <v>0.3377927</v>
      </c>
      <c r="J30" s="34">
        <v>-1.5861460000000001</v>
      </c>
      <c r="K30" s="34"/>
      <c r="L30" s="48">
        <v>-2.6142020000000001</v>
      </c>
    </row>
    <row r="31" spans="1:12" x14ac:dyDescent="0.25">
      <c r="A31" s="47">
        <v>988</v>
      </c>
      <c r="B31" s="34" t="s">
        <v>49</v>
      </c>
      <c r="C31" s="34">
        <v>2011</v>
      </c>
      <c r="D31" s="34">
        <v>0.66075070000000002</v>
      </c>
      <c r="E31" s="34">
        <v>5</v>
      </c>
      <c r="F31" s="34"/>
      <c r="G31" s="34">
        <v>-0.26964939999999998</v>
      </c>
      <c r="H31" s="34">
        <v>0.99893180000000004</v>
      </c>
      <c r="I31" s="34">
        <v>1.024454</v>
      </c>
      <c r="J31" s="34">
        <v>1.042645</v>
      </c>
      <c r="K31" s="34"/>
      <c r="L31" s="48">
        <v>0.50737209999999999</v>
      </c>
    </row>
    <row r="32" spans="1:12" x14ac:dyDescent="0.25">
      <c r="A32" s="49">
        <v>989</v>
      </c>
      <c r="B32" s="36" t="s">
        <v>50</v>
      </c>
      <c r="C32" s="36">
        <v>2011</v>
      </c>
      <c r="D32" s="36">
        <v>1.0065563666666666</v>
      </c>
      <c r="E32" s="36">
        <v>1</v>
      </c>
      <c r="F32" s="36"/>
      <c r="G32" s="36">
        <v>0.81683680000000003</v>
      </c>
      <c r="H32" s="36">
        <v>0.43423240000000002</v>
      </c>
      <c r="I32" s="36">
        <v>1.024454</v>
      </c>
      <c r="J32" s="36">
        <v>-0.36707010000000001</v>
      </c>
      <c r="K32" s="36">
        <v>3.623513</v>
      </c>
      <c r="L32" s="50">
        <v>0.50737209999999999</v>
      </c>
    </row>
    <row r="34" spans="1:12" s="4" customFormat="1" ht="18.75" x14ac:dyDescent="0.3">
      <c r="A34" s="57" t="s">
        <v>79</v>
      </c>
      <c r="B34" s="57"/>
      <c r="C34" s="57"/>
      <c r="D34" s="57"/>
      <c r="E34" s="57"/>
      <c r="F34" s="57"/>
      <c r="G34" s="57"/>
      <c r="H34" s="57"/>
      <c r="I34" s="57"/>
      <c r="J34" s="57"/>
      <c r="K34" s="57"/>
      <c r="L34" s="57"/>
    </row>
    <row r="35" spans="1:12" s="17" customFormat="1" ht="60" x14ac:dyDescent="0.25">
      <c r="A35" s="51"/>
      <c r="B35" s="52"/>
      <c r="C35" s="52"/>
      <c r="D35" s="52"/>
      <c r="E35" s="52"/>
      <c r="F35" s="52"/>
      <c r="G35" s="53" t="s">
        <v>347</v>
      </c>
      <c r="H35" s="53" t="s">
        <v>348</v>
      </c>
      <c r="I35" s="53" t="s">
        <v>349</v>
      </c>
      <c r="J35" s="53" t="s">
        <v>350</v>
      </c>
      <c r="K35" s="53" t="s">
        <v>351</v>
      </c>
      <c r="L35" s="54" t="s">
        <v>352</v>
      </c>
    </row>
    <row r="36" spans="1:12" ht="15.75" thickBot="1" x14ac:dyDescent="0.3">
      <c r="A36" s="58" t="s">
        <v>309</v>
      </c>
      <c r="B36" s="155" t="s">
        <v>310</v>
      </c>
      <c r="C36" s="155" t="s">
        <v>2</v>
      </c>
      <c r="D36" s="155"/>
      <c r="E36" s="155"/>
      <c r="F36" s="155"/>
      <c r="G36" s="155" t="s">
        <v>341</v>
      </c>
      <c r="H36" s="155" t="s">
        <v>342</v>
      </c>
      <c r="I36" s="155" t="s">
        <v>343</v>
      </c>
      <c r="J36" s="155" t="s">
        <v>344</v>
      </c>
      <c r="K36" s="155" t="s">
        <v>345</v>
      </c>
      <c r="L36" s="156" t="s">
        <v>346</v>
      </c>
    </row>
    <row r="37" spans="1:12" ht="15.75" thickTop="1" x14ac:dyDescent="0.25">
      <c r="A37" s="47">
        <v>1</v>
      </c>
      <c r="B37" s="34" t="s">
        <v>24</v>
      </c>
      <c r="C37" s="34">
        <v>2011</v>
      </c>
      <c r="D37" s="34"/>
      <c r="E37" s="34"/>
      <c r="F37" s="34"/>
      <c r="G37" s="34">
        <v>8.0518619999999999</v>
      </c>
      <c r="H37" s="34">
        <v>63.945950000000003</v>
      </c>
      <c r="I37" s="34">
        <v>0.15721309999999999</v>
      </c>
      <c r="J37" s="34">
        <v>0.9502408</v>
      </c>
      <c r="K37" s="34">
        <v>7.4535000000000001E-3</v>
      </c>
      <c r="L37" s="48">
        <v>0.78582050000000003</v>
      </c>
    </row>
    <row r="38" spans="1:12" x14ac:dyDescent="0.25">
      <c r="A38" s="47">
        <v>2</v>
      </c>
      <c r="B38" s="34" t="s">
        <v>25</v>
      </c>
      <c r="C38" s="34">
        <v>2011</v>
      </c>
      <c r="D38" s="34"/>
      <c r="E38" s="34"/>
      <c r="F38" s="34"/>
      <c r="G38" s="34">
        <v>7.5027910000000002</v>
      </c>
      <c r="H38" s="34">
        <v>65.104740000000007</v>
      </c>
      <c r="I38" s="34">
        <v>0.39420870000000002</v>
      </c>
      <c r="J38" s="34">
        <v>0.88152319999999995</v>
      </c>
      <c r="K38" s="34">
        <v>1.0279099999999999E-2</v>
      </c>
      <c r="L38" s="48">
        <v>1</v>
      </c>
    </row>
    <row r="39" spans="1:12" x14ac:dyDescent="0.25">
      <c r="A39" s="47">
        <v>3</v>
      </c>
      <c r="B39" s="34" t="s">
        <v>26</v>
      </c>
      <c r="C39" s="34">
        <v>2011</v>
      </c>
      <c r="D39" s="34"/>
      <c r="E39" s="34"/>
      <c r="F39" s="34"/>
      <c r="G39" s="34">
        <v>7.4115570000000002</v>
      </c>
      <c r="H39" s="34">
        <v>70.659899999999993</v>
      </c>
      <c r="I39" s="34">
        <v>0.9747401</v>
      </c>
      <c r="J39" s="34">
        <v>0.90133470000000004</v>
      </c>
      <c r="K39" s="34">
        <v>1.905E-4</v>
      </c>
      <c r="L39" s="48">
        <v>1</v>
      </c>
    </row>
    <row r="40" spans="1:12" x14ac:dyDescent="0.25">
      <c r="A40" s="47">
        <v>4</v>
      </c>
      <c r="B40" s="34" t="s">
        <v>27</v>
      </c>
      <c r="C40" s="34">
        <v>2011</v>
      </c>
      <c r="D40" s="34"/>
      <c r="E40" s="34"/>
      <c r="F40" s="34"/>
      <c r="G40" s="34">
        <v>8.0737699999999997</v>
      </c>
      <c r="H40" s="34">
        <v>62.666429999999998</v>
      </c>
      <c r="I40" s="34">
        <v>0.71127940000000001</v>
      </c>
      <c r="J40" s="34">
        <v>0.89707570000000003</v>
      </c>
      <c r="K40" s="34">
        <v>9.8300000000000004E-5</v>
      </c>
      <c r="L40" s="48">
        <v>0.98881419999999998</v>
      </c>
    </row>
    <row r="41" spans="1:12" x14ac:dyDescent="0.25">
      <c r="A41" s="47">
        <v>5</v>
      </c>
      <c r="B41" s="34" t="s">
        <v>28</v>
      </c>
      <c r="C41" s="34">
        <v>2011</v>
      </c>
      <c r="D41" s="34"/>
      <c r="E41" s="34"/>
      <c r="F41" s="34"/>
      <c r="G41" s="34">
        <v>8.1292419999999996</v>
      </c>
      <c r="H41" s="34">
        <v>64.629679999999993</v>
      </c>
      <c r="I41" s="34">
        <v>0.50197849999999999</v>
      </c>
      <c r="J41" s="34">
        <v>0.86678809999999995</v>
      </c>
      <c r="K41" s="34">
        <v>2.4650000000000002E-3</v>
      </c>
      <c r="L41" s="48">
        <v>0.91212170000000004</v>
      </c>
    </row>
    <row r="42" spans="1:12" x14ac:dyDescent="0.25">
      <c r="A42" s="47">
        <v>6</v>
      </c>
      <c r="B42" s="34" t="s">
        <v>29</v>
      </c>
      <c r="C42" s="34">
        <v>2011</v>
      </c>
      <c r="D42" s="34"/>
      <c r="E42" s="34"/>
      <c r="F42" s="34"/>
      <c r="G42" s="34">
        <v>8.0086709999999997</v>
      </c>
      <c r="H42" s="34">
        <v>69.391019999999997</v>
      </c>
      <c r="I42" s="34">
        <v>0.83985330000000002</v>
      </c>
      <c r="J42" s="34">
        <v>0.78983519999999996</v>
      </c>
      <c r="K42" s="34">
        <v>4.0539999999999999E-4</v>
      </c>
      <c r="L42" s="48">
        <v>0.63367689999999999</v>
      </c>
    </row>
    <row r="43" spans="1:12" x14ac:dyDescent="0.25">
      <c r="A43" s="47">
        <v>7</v>
      </c>
      <c r="B43" s="34" t="s">
        <v>30</v>
      </c>
      <c r="C43" s="34">
        <v>2011</v>
      </c>
      <c r="D43" s="34"/>
      <c r="E43" s="34"/>
      <c r="F43" s="34"/>
      <c r="G43" s="34">
        <v>7.6494669999999996</v>
      </c>
      <c r="H43" s="34">
        <v>71.128730000000004</v>
      </c>
      <c r="I43" s="34">
        <v>0.85358599999999996</v>
      </c>
      <c r="J43" s="34">
        <v>0.93141479999999999</v>
      </c>
      <c r="K43" s="34">
        <v>4.0714999999999996E-3</v>
      </c>
      <c r="L43" s="48">
        <v>1</v>
      </c>
    </row>
    <row r="44" spans="1:12" x14ac:dyDescent="0.25">
      <c r="A44" s="47">
        <v>8</v>
      </c>
      <c r="B44" s="34" t="s">
        <v>31</v>
      </c>
      <c r="C44" s="34">
        <v>2011</v>
      </c>
      <c r="D44" s="34"/>
      <c r="E44" s="34"/>
      <c r="F44" s="34"/>
      <c r="G44" s="34">
        <v>7.167872</v>
      </c>
      <c r="H44" s="34">
        <v>63.21275</v>
      </c>
      <c r="I44" s="34">
        <v>0.95271099999999997</v>
      </c>
      <c r="J44" s="34">
        <v>0.92283179999999998</v>
      </c>
      <c r="K44" s="34">
        <v>2.9767999999999999E-3</v>
      </c>
      <c r="L44" s="48">
        <v>1</v>
      </c>
    </row>
    <row r="45" spans="1:12" x14ac:dyDescent="0.25">
      <c r="A45" s="47">
        <v>10</v>
      </c>
      <c r="B45" s="34" t="s">
        <v>32</v>
      </c>
      <c r="C45" s="34">
        <v>2011</v>
      </c>
      <c r="D45" s="34"/>
      <c r="E45" s="34"/>
      <c r="F45" s="34"/>
      <c r="G45" s="34">
        <v>7.541601</v>
      </c>
      <c r="H45" s="34">
        <v>65.90925</v>
      </c>
      <c r="I45" s="34">
        <v>0.77920560000000005</v>
      </c>
      <c r="J45" s="34">
        <v>0.99591249999999998</v>
      </c>
      <c r="K45" s="34">
        <v>1.6186E-3</v>
      </c>
      <c r="L45" s="48">
        <v>1</v>
      </c>
    </row>
    <row r="46" spans="1:12" x14ac:dyDescent="0.25">
      <c r="A46" s="47">
        <v>11</v>
      </c>
      <c r="B46" s="34" t="s">
        <v>33</v>
      </c>
      <c r="C46" s="34">
        <v>2011</v>
      </c>
      <c r="D46" s="34"/>
      <c r="E46" s="34"/>
      <c r="F46" s="34"/>
      <c r="G46" s="34">
        <v>7.6390089999999997</v>
      </c>
      <c r="H46" s="34">
        <v>70.166659999999993</v>
      </c>
      <c r="I46" s="34">
        <v>0.98748420000000003</v>
      </c>
      <c r="J46" s="34">
        <v>0.90536859999999997</v>
      </c>
      <c r="K46" s="34">
        <v>9.2373000000000004E-3</v>
      </c>
      <c r="L46" s="48">
        <v>1</v>
      </c>
    </row>
    <row r="47" spans="1:12" x14ac:dyDescent="0.25">
      <c r="A47" s="47">
        <v>12</v>
      </c>
      <c r="B47" s="34" t="s">
        <v>34</v>
      </c>
      <c r="C47" s="34">
        <v>2011</v>
      </c>
      <c r="D47" s="34"/>
      <c r="E47" s="34"/>
      <c r="F47" s="34"/>
      <c r="G47" s="34">
        <v>7.0740850000000002</v>
      </c>
      <c r="H47" s="34">
        <v>79.351759999999999</v>
      </c>
      <c r="I47" s="34">
        <v>0.78996429999999995</v>
      </c>
      <c r="J47" s="34">
        <v>0.92158910000000005</v>
      </c>
      <c r="K47" s="34">
        <v>5.0880000000000001E-4</v>
      </c>
      <c r="L47" s="48">
        <v>1</v>
      </c>
    </row>
    <row r="48" spans="1:12" x14ac:dyDescent="0.25">
      <c r="A48" s="47">
        <v>18</v>
      </c>
      <c r="B48" s="34" t="s">
        <v>35</v>
      </c>
      <c r="C48" s="34">
        <v>2011</v>
      </c>
      <c r="D48" s="34"/>
      <c r="E48" s="34"/>
      <c r="F48" s="34"/>
      <c r="G48" s="34">
        <v>7.6889209999999997</v>
      </c>
      <c r="H48" s="34">
        <v>65.888589999999994</v>
      </c>
      <c r="I48" s="34">
        <v>0.70145089999999999</v>
      </c>
      <c r="J48" s="34">
        <v>0.94108420000000004</v>
      </c>
      <c r="K48" s="34">
        <v>3.9290000000000002E-3</v>
      </c>
      <c r="L48" s="48">
        <v>0.96838369999999996</v>
      </c>
    </row>
    <row r="49" spans="1:12" x14ac:dyDescent="0.25">
      <c r="A49" s="47">
        <v>21</v>
      </c>
      <c r="B49" s="34" t="s">
        <v>36</v>
      </c>
      <c r="C49" s="34">
        <v>2011</v>
      </c>
      <c r="D49" s="34"/>
      <c r="E49" s="34"/>
      <c r="F49" s="34"/>
      <c r="G49" s="34">
        <v>7.2596809999999996</v>
      </c>
      <c r="H49" s="34">
        <v>66.037030000000001</v>
      </c>
      <c r="I49" s="34">
        <v>0.98400779999999999</v>
      </c>
      <c r="J49" s="34">
        <v>0.88873199999999997</v>
      </c>
      <c r="K49" s="34">
        <v>1.2892300000000001E-2</v>
      </c>
      <c r="L49" s="48">
        <v>1</v>
      </c>
    </row>
    <row r="50" spans="1:12" x14ac:dyDescent="0.25">
      <c r="A50" s="47">
        <v>22</v>
      </c>
      <c r="B50" s="34" t="s">
        <v>37</v>
      </c>
      <c r="C50" s="34">
        <v>2011</v>
      </c>
      <c r="D50" s="34"/>
      <c r="E50" s="34"/>
      <c r="F50" s="34"/>
      <c r="G50" s="34">
        <v>7.4374520000000004</v>
      </c>
      <c r="H50" s="34">
        <v>65.227549999999994</v>
      </c>
      <c r="I50" s="34">
        <v>1</v>
      </c>
      <c r="J50" s="34">
        <v>0.89234409999999997</v>
      </c>
      <c r="K50" s="34">
        <v>3.4992000000000001E-3</v>
      </c>
      <c r="L50" s="48">
        <v>1</v>
      </c>
    </row>
    <row r="51" spans="1:12" x14ac:dyDescent="0.25">
      <c r="A51" s="47">
        <v>50</v>
      </c>
      <c r="B51" s="34" t="s">
        <v>38</v>
      </c>
      <c r="C51" s="34">
        <v>2011</v>
      </c>
      <c r="D51" s="34"/>
      <c r="E51" s="34"/>
      <c r="F51" s="34"/>
      <c r="G51" s="34">
        <v>8.2516669999999994</v>
      </c>
      <c r="H51" s="34">
        <v>67.680210000000002</v>
      </c>
      <c r="I51" s="34">
        <v>0.67435149999999999</v>
      </c>
      <c r="J51" s="34">
        <v>0.90313019999999999</v>
      </c>
      <c r="K51" s="34">
        <v>4.8460000000000002E-4</v>
      </c>
      <c r="L51" s="48">
        <v>0.9084489</v>
      </c>
    </row>
    <row r="52" spans="1:12" x14ac:dyDescent="0.25">
      <c r="A52" s="47">
        <v>301</v>
      </c>
      <c r="B52" s="34" t="s">
        <v>39</v>
      </c>
      <c r="C52" s="34">
        <v>2011</v>
      </c>
      <c r="D52" s="34"/>
      <c r="E52" s="34"/>
      <c r="F52" s="34"/>
      <c r="G52" s="34">
        <v>7.5699730000000001</v>
      </c>
      <c r="H52" s="34">
        <v>69.395939999999996</v>
      </c>
      <c r="I52" s="34">
        <v>0.63122849999999997</v>
      </c>
      <c r="J52" s="34">
        <v>0.89477470000000003</v>
      </c>
      <c r="K52" s="34">
        <v>2.2726999999999999E-3</v>
      </c>
      <c r="L52" s="48">
        <v>0.98777950000000003</v>
      </c>
    </row>
    <row r="53" spans="1:12" x14ac:dyDescent="0.25">
      <c r="A53" s="47">
        <v>302</v>
      </c>
      <c r="B53" s="34" t="s">
        <v>40</v>
      </c>
      <c r="C53" s="34">
        <v>2011</v>
      </c>
      <c r="D53" s="34"/>
      <c r="E53" s="34"/>
      <c r="F53" s="34"/>
      <c r="G53" s="34">
        <v>7.7287299999999997</v>
      </c>
      <c r="H53" s="34">
        <v>72.613410000000002</v>
      </c>
      <c r="I53" s="34">
        <v>0.98985339999999999</v>
      </c>
      <c r="J53" s="34">
        <v>0.82942970000000005</v>
      </c>
      <c r="K53" s="34">
        <v>2.7019000000000001E-3</v>
      </c>
      <c r="L53" s="48">
        <v>0.49125849999999999</v>
      </c>
    </row>
    <row r="54" spans="1:12" x14ac:dyDescent="0.25">
      <c r="A54" s="47">
        <v>701</v>
      </c>
      <c r="B54" s="34" t="s">
        <v>41</v>
      </c>
      <c r="C54" s="34">
        <v>2011</v>
      </c>
      <c r="D54" s="34"/>
      <c r="E54" s="34"/>
      <c r="F54" s="34"/>
      <c r="G54" s="34">
        <v>8.1233360000000001</v>
      </c>
      <c r="H54" s="34">
        <v>67.739990000000006</v>
      </c>
      <c r="I54" s="34">
        <v>0.62802760000000002</v>
      </c>
      <c r="J54" s="34">
        <v>0.79702470000000003</v>
      </c>
      <c r="K54" s="34">
        <v>9.2360000000000001E-4</v>
      </c>
      <c r="L54" s="48">
        <v>1</v>
      </c>
    </row>
    <row r="55" spans="1:12" x14ac:dyDescent="0.25">
      <c r="A55" s="47">
        <v>742</v>
      </c>
      <c r="B55" s="34" t="s">
        <v>42</v>
      </c>
      <c r="C55" s="34">
        <v>2011</v>
      </c>
      <c r="D55" s="34"/>
      <c r="E55" s="34"/>
      <c r="F55" s="34"/>
      <c r="G55" s="34">
        <v>8.2261919999999993</v>
      </c>
      <c r="H55" s="34">
        <v>72.604879999999994</v>
      </c>
      <c r="I55" s="34">
        <v>0.69196190000000002</v>
      </c>
      <c r="J55" s="34">
        <v>0.86944469999999996</v>
      </c>
      <c r="K55" s="34">
        <v>1.5935000000000001E-3</v>
      </c>
      <c r="L55" s="48">
        <v>0.73924999999999996</v>
      </c>
    </row>
    <row r="56" spans="1:12" x14ac:dyDescent="0.25">
      <c r="A56" s="47">
        <v>801</v>
      </c>
      <c r="B56" s="34" t="s">
        <v>43</v>
      </c>
      <c r="C56" s="34">
        <v>2011</v>
      </c>
      <c r="D56" s="34"/>
      <c r="E56" s="34"/>
      <c r="F56" s="34"/>
      <c r="G56" s="34">
        <v>7.7926270000000004</v>
      </c>
      <c r="H56" s="34">
        <v>78.978899999999996</v>
      </c>
      <c r="I56" s="34">
        <v>0.306871</v>
      </c>
      <c r="J56" s="34">
        <v>0.88735350000000002</v>
      </c>
      <c r="K56" s="34">
        <v>8.8784999999999992E-3</v>
      </c>
      <c r="L56" s="48">
        <v>1</v>
      </c>
    </row>
    <row r="57" spans="1:12" x14ac:dyDescent="0.25">
      <c r="A57" s="47">
        <v>820</v>
      </c>
      <c r="B57" s="34" t="s">
        <v>44</v>
      </c>
      <c r="C57" s="34">
        <v>2011</v>
      </c>
      <c r="D57" s="34"/>
      <c r="E57" s="34"/>
      <c r="F57" s="34"/>
      <c r="G57" s="34">
        <v>8.0439779999999992</v>
      </c>
      <c r="H57" s="34">
        <v>71.331209999999999</v>
      </c>
      <c r="I57" s="34">
        <v>0.79440529999999998</v>
      </c>
      <c r="J57" s="34">
        <v>0.9279984</v>
      </c>
      <c r="K57" s="34">
        <v>1.369E-3</v>
      </c>
      <c r="L57" s="48">
        <v>0.99457689999999999</v>
      </c>
    </row>
    <row r="58" spans="1:12" x14ac:dyDescent="0.25">
      <c r="A58" s="47">
        <v>905</v>
      </c>
      <c r="B58" s="34" t="s">
        <v>45</v>
      </c>
      <c r="C58" s="34">
        <v>2011</v>
      </c>
      <c r="D58" s="34"/>
      <c r="E58" s="34"/>
      <c r="F58" s="34"/>
      <c r="G58" s="34">
        <v>7.6401060000000003</v>
      </c>
      <c r="H58" s="34">
        <v>65.779920000000004</v>
      </c>
      <c r="I58" s="34">
        <v>0.81788260000000002</v>
      </c>
      <c r="J58" s="34">
        <v>0.81170160000000002</v>
      </c>
      <c r="K58" s="34"/>
      <c r="L58" s="48">
        <v>1</v>
      </c>
    </row>
    <row r="59" spans="1:12" x14ac:dyDescent="0.25">
      <c r="A59" s="47">
        <v>912</v>
      </c>
      <c r="B59" s="34" t="s">
        <v>46</v>
      </c>
      <c r="C59" s="34">
        <v>2011</v>
      </c>
      <c r="D59" s="34"/>
      <c r="E59" s="34"/>
      <c r="F59" s="34"/>
      <c r="G59" s="34">
        <v>8.2057739999999999</v>
      </c>
      <c r="H59" s="34">
        <v>71.651219999999995</v>
      </c>
      <c r="I59" s="34">
        <v>0.83368549999999997</v>
      </c>
      <c r="J59" s="34">
        <v>0.9979382</v>
      </c>
      <c r="K59" s="34"/>
      <c r="L59" s="48">
        <v>1</v>
      </c>
    </row>
    <row r="60" spans="1:12" x14ac:dyDescent="0.25">
      <c r="A60" s="47">
        <v>914</v>
      </c>
      <c r="B60" s="34" t="s">
        <v>47</v>
      </c>
      <c r="C60" s="34">
        <v>2011</v>
      </c>
      <c r="D60" s="34"/>
      <c r="E60" s="34"/>
      <c r="F60" s="34"/>
      <c r="G60" s="34">
        <v>7.4081320000000002</v>
      </c>
      <c r="H60" s="34">
        <v>67.223460000000003</v>
      </c>
      <c r="I60" s="34">
        <v>0.96360849999999998</v>
      </c>
      <c r="J60" s="34">
        <v>0.97513989999999995</v>
      </c>
      <c r="K60" s="34"/>
      <c r="L60" s="48">
        <v>1</v>
      </c>
    </row>
    <row r="61" spans="1:12" x14ac:dyDescent="0.25">
      <c r="A61" s="47">
        <v>918</v>
      </c>
      <c r="B61" s="34" t="s">
        <v>48</v>
      </c>
      <c r="C61" s="34">
        <v>2011</v>
      </c>
      <c r="D61" s="34"/>
      <c r="E61" s="34"/>
      <c r="F61" s="34"/>
      <c r="G61" s="34">
        <v>8.3366369999999996</v>
      </c>
      <c r="H61" s="34">
        <v>62.822839999999999</v>
      </c>
      <c r="I61" s="34">
        <v>0.84622969999999997</v>
      </c>
      <c r="J61" s="34">
        <v>0.80821750000000003</v>
      </c>
      <c r="K61" s="34"/>
      <c r="L61" s="48">
        <v>0.53080530000000004</v>
      </c>
    </row>
    <row r="62" spans="1:12" x14ac:dyDescent="0.25">
      <c r="A62" s="47">
        <v>988</v>
      </c>
      <c r="B62" s="34" t="s">
        <v>49</v>
      </c>
      <c r="C62" s="34">
        <v>2011</v>
      </c>
      <c r="D62" s="34"/>
      <c r="E62" s="34"/>
      <c r="F62" s="34"/>
      <c r="G62" s="34">
        <v>7.846781</v>
      </c>
      <c r="H62" s="34">
        <v>63.805880000000002</v>
      </c>
      <c r="I62" s="34">
        <v>1</v>
      </c>
      <c r="J62" s="34">
        <v>0.95543100000000003</v>
      </c>
      <c r="K62" s="34"/>
      <c r="L62" s="48">
        <v>1</v>
      </c>
    </row>
    <row r="63" spans="1:12" x14ac:dyDescent="0.25">
      <c r="A63" s="49">
        <v>989</v>
      </c>
      <c r="B63" s="36" t="s">
        <v>50</v>
      </c>
      <c r="C63" s="36">
        <v>2011</v>
      </c>
      <c r="D63" s="36"/>
      <c r="E63" s="36"/>
      <c r="F63" s="36"/>
      <c r="G63" s="36">
        <v>7.4597610000000003</v>
      </c>
      <c r="H63" s="36">
        <v>66.286420000000007</v>
      </c>
      <c r="I63" s="36">
        <v>1</v>
      </c>
      <c r="J63" s="36">
        <v>0.87648630000000005</v>
      </c>
      <c r="K63" s="36">
        <v>2.7442299999999999E-2</v>
      </c>
      <c r="L63" s="50">
        <v>1</v>
      </c>
    </row>
    <row r="64" spans="1:12" x14ac:dyDescent="0.25">
      <c r="A64" s="4" t="s">
        <v>80</v>
      </c>
      <c r="G64" s="4" t="s">
        <v>81</v>
      </c>
      <c r="H64" s="4" t="s">
        <v>81</v>
      </c>
      <c r="I64" s="4" t="s">
        <v>82</v>
      </c>
      <c r="J64" s="4" t="s">
        <v>82</v>
      </c>
      <c r="K64" s="4" t="s">
        <v>82</v>
      </c>
      <c r="L64" s="4" t="s">
        <v>82</v>
      </c>
    </row>
    <row r="66" spans="1:3" x14ac:dyDescent="0.25">
      <c r="A66" s="4" t="s">
        <v>83</v>
      </c>
      <c r="B66" s="4" t="s">
        <v>1</v>
      </c>
      <c r="C66" s="4" t="s">
        <v>84</v>
      </c>
    </row>
    <row r="67" spans="1:3" x14ac:dyDescent="0.25">
      <c r="A67" s="4">
        <v>989</v>
      </c>
      <c r="B67" s="4" t="s">
        <v>50</v>
      </c>
      <c r="C67" s="4">
        <v>1.0065563666666666</v>
      </c>
    </row>
    <row r="68" spans="1:3" x14ac:dyDescent="0.25">
      <c r="A68" s="4">
        <v>914</v>
      </c>
      <c r="B68" s="4" t="s">
        <v>47</v>
      </c>
      <c r="C68" s="13">
        <v>0.78931870000000004</v>
      </c>
    </row>
    <row r="69" spans="1:3" x14ac:dyDescent="0.25">
      <c r="A69" s="4">
        <v>21</v>
      </c>
      <c r="B69" s="4" t="s">
        <v>36</v>
      </c>
      <c r="C69" s="13">
        <v>0.74633763333333325</v>
      </c>
    </row>
    <row r="70" spans="1:3" x14ac:dyDescent="0.25">
      <c r="A70" s="4">
        <v>8</v>
      </c>
      <c r="B70" s="4" t="s">
        <v>31</v>
      </c>
      <c r="C70" s="13">
        <v>0.71034014999999995</v>
      </c>
    </row>
    <row r="71" spans="1:3" x14ac:dyDescent="0.25">
      <c r="A71" s="4">
        <v>988</v>
      </c>
      <c r="B71" s="4" t="s">
        <v>49</v>
      </c>
      <c r="C71" s="13">
        <v>0.66075070000000002</v>
      </c>
    </row>
    <row r="72" spans="1:3" x14ac:dyDescent="0.25">
      <c r="A72" s="4">
        <v>10</v>
      </c>
      <c r="B72" s="4" t="s">
        <v>32</v>
      </c>
      <c r="C72" s="13">
        <v>0.48533438333333323</v>
      </c>
    </row>
    <row r="73" spans="1:3" x14ac:dyDescent="0.25">
      <c r="A73" s="4">
        <v>22</v>
      </c>
      <c r="B73" s="4" t="s">
        <v>37</v>
      </c>
      <c r="C73" s="13">
        <v>0.46614681666666663</v>
      </c>
    </row>
    <row r="74" spans="1:3" x14ac:dyDescent="0.25">
      <c r="A74" s="4">
        <v>11</v>
      </c>
      <c r="B74" s="4" t="s">
        <v>33</v>
      </c>
      <c r="C74" s="13">
        <v>0.36684245000000004</v>
      </c>
    </row>
    <row r="75" spans="1:3" x14ac:dyDescent="0.25">
      <c r="A75" s="4">
        <v>18</v>
      </c>
      <c r="B75" s="4" t="s">
        <v>35</v>
      </c>
      <c r="C75" s="13">
        <v>0.22267031666666667</v>
      </c>
    </row>
    <row r="76" spans="1:3" x14ac:dyDescent="0.25">
      <c r="A76" s="4">
        <v>3</v>
      </c>
      <c r="B76" s="4" t="s">
        <v>26</v>
      </c>
      <c r="C76" s="13">
        <v>0.19191164999999996</v>
      </c>
    </row>
    <row r="77" spans="1:3" x14ac:dyDescent="0.25">
      <c r="A77" s="4">
        <v>7</v>
      </c>
      <c r="B77" s="4" t="s">
        <v>30</v>
      </c>
      <c r="C77" s="13">
        <v>0.16561193333333332</v>
      </c>
    </row>
    <row r="78" spans="1:3" x14ac:dyDescent="0.25">
      <c r="A78" s="4">
        <v>2</v>
      </c>
      <c r="B78" s="4" t="s">
        <v>25</v>
      </c>
      <c r="C78" s="13">
        <v>0.13789244999999997</v>
      </c>
    </row>
    <row r="79" spans="1:3" x14ac:dyDescent="0.25">
      <c r="A79" s="4">
        <v>912</v>
      </c>
      <c r="B79" s="4" t="s">
        <v>46</v>
      </c>
      <c r="C79" s="13">
        <v>0.10526297999999992</v>
      </c>
    </row>
    <row r="80" spans="1:3" x14ac:dyDescent="0.25">
      <c r="A80" s="4">
        <v>905</v>
      </c>
      <c r="B80" s="4" t="s">
        <v>45</v>
      </c>
      <c r="C80" s="13">
        <v>1.0948199999999986E-2</v>
      </c>
    </row>
    <row r="81" spans="1:3" x14ac:dyDescent="0.25">
      <c r="A81" s="4">
        <v>4</v>
      </c>
      <c r="B81" s="4" t="s">
        <v>27</v>
      </c>
      <c r="C81" s="13">
        <v>-3.8258450000000006E-2</v>
      </c>
    </row>
    <row r="82" spans="1:3" x14ac:dyDescent="0.25">
      <c r="A82" s="4">
        <v>12</v>
      </c>
      <c r="B82" s="4" t="s">
        <v>34</v>
      </c>
      <c r="C82" s="13">
        <v>-4.873288333333331E-2</v>
      </c>
    </row>
    <row r="83" spans="1:3" x14ac:dyDescent="0.25">
      <c r="A83" s="4">
        <v>301</v>
      </c>
      <c r="B83" s="4" t="s">
        <v>39</v>
      </c>
      <c r="C83" s="13">
        <v>-6.7481699999999992E-2</v>
      </c>
    </row>
    <row r="84" spans="1:3" x14ac:dyDescent="0.25">
      <c r="A84" s="4">
        <v>820</v>
      </c>
      <c r="B84" s="4" t="s">
        <v>44</v>
      </c>
      <c r="C84" s="13">
        <v>-0.15891763333333334</v>
      </c>
    </row>
    <row r="85" spans="1:3" x14ac:dyDescent="0.25">
      <c r="A85" s="4">
        <v>1</v>
      </c>
      <c r="B85" s="4" t="s">
        <v>24</v>
      </c>
      <c r="C85" s="13">
        <v>-0.35971973333333329</v>
      </c>
    </row>
    <row r="86" spans="1:3" x14ac:dyDescent="0.25">
      <c r="A86" s="4">
        <v>50</v>
      </c>
      <c r="B86" s="4" t="s">
        <v>38</v>
      </c>
      <c r="C86" s="13">
        <v>-0.40000431666666669</v>
      </c>
    </row>
    <row r="87" spans="1:3" x14ac:dyDescent="0.25">
      <c r="A87" s="4">
        <v>5</v>
      </c>
      <c r="B87" s="4" t="s">
        <v>28</v>
      </c>
      <c r="C87" s="13">
        <v>-0.40656793333333335</v>
      </c>
    </row>
    <row r="88" spans="1:3" x14ac:dyDescent="0.25">
      <c r="A88" s="4">
        <v>701</v>
      </c>
      <c r="B88" s="4" t="s">
        <v>41</v>
      </c>
      <c r="C88" s="13">
        <v>-0.57927638333333331</v>
      </c>
    </row>
    <row r="89" spans="1:3" x14ac:dyDescent="0.25">
      <c r="A89" s="4">
        <v>801</v>
      </c>
      <c r="B89" s="4" t="s">
        <v>43</v>
      </c>
      <c r="C89" s="13">
        <v>-0.60911398333333344</v>
      </c>
    </row>
    <row r="90" spans="1:3" x14ac:dyDescent="0.25">
      <c r="A90" s="4">
        <v>302</v>
      </c>
      <c r="B90" s="4" t="s">
        <v>40</v>
      </c>
      <c r="C90" s="13">
        <v>-0.73053414999999999</v>
      </c>
    </row>
    <row r="91" spans="1:3" x14ac:dyDescent="0.25">
      <c r="A91" s="4">
        <v>742</v>
      </c>
      <c r="B91" s="4" t="s">
        <v>42</v>
      </c>
      <c r="C91" s="13">
        <v>-0.82014073333333337</v>
      </c>
    </row>
    <row r="92" spans="1:3" x14ac:dyDescent="0.25">
      <c r="A92" s="4">
        <v>918</v>
      </c>
      <c r="B92" s="4" t="s">
        <v>48</v>
      </c>
      <c r="C92" s="13">
        <v>-0.85693125999999997</v>
      </c>
    </row>
    <row r="93" spans="1:3" x14ac:dyDescent="0.25">
      <c r="A93" s="4">
        <v>6</v>
      </c>
      <c r="B93" s="4" t="s">
        <v>29</v>
      </c>
      <c r="C93" s="13">
        <v>-0.87202070000000009</v>
      </c>
    </row>
  </sheetData>
  <autoFilter ref="A66:C66">
    <sortState ref="A65:C91">
      <sortCondition descending="1" ref="C64"/>
    </sortState>
  </autoFilter>
  <mergeCells count="2">
    <mergeCell ref="A3:L3"/>
    <mergeCell ref="A34:L34"/>
  </mergeCells>
  <pageMargins left="0.7" right="0.7" top="0.75" bottom="0.75" header="0.3" footer="0.3"/>
  <pageSetup scale="3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4"/>
  <sheetViews>
    <sheetView topLeftCell="B1" workbookViewId="0">
      <selection activeCell="B32" sqref="A32:XFD32"/>
    </sheetView>
  </sheetViews>
  <sheetFormatPr defaultRowHeight="15" x14ac:dyDescent="0.25"/>
  <cols>
    <col min="1" max="1" width="13.7109375" style="4" customWidth="1"/>
    <col min="2" max="2" width="30.140625" style="4" bestFit="1" customWidth="1"/>
    <col min="3" max="3" width="9.140625" style="4"/>
    <col min="4" max="4" width="14.85546875" bestFit="1" customWidth="1"/>
    <col min="6" max="6" width="9.140625" style="4"/>
    <col min="7" max="11" width="12.7109375" style="4" customWidth="1"/>
  </cols>
  <sheetData>
    <row r="1" spans="1:11" s="1" customFormat="1" ht="23.25" x14ac:dyDescent="0.35">
      <c r="A1" s="1" t="s">
        <v>89</v>
      </c>
    </row>
    <row r="2" spans="1:11" s="1" customFormat="1" ht="23.25" x14ac:dyDescent="0.35"/>
    <row r="3" spans="1:11" s="4" customFormat="1" ht="18.75" x14ac:dyDescent="0.3">
      <c r="A3" s="57" t="s">
        <v>78</v>
      </c>
      <c r="B3" s="57"/>
      <c r="C3" s="57"/>
      <c r="D3" s="57"/>
      <c r="E3" s="57"/>
      <c r="F3" s="57"/>
      <c r="G3" s="57"/>
      <c r="H3" s="57"/>
      <c r="I3" s="57"/>
      <c r="J3" s="57"/>
      <c r="K3" s="57"/>
    </row>
    <row r="4" spans="1:11" s="17" customFormat="1" ht="75" x14ac:dyDescent="0.25">
      <c r="A4" s="51"/>
      <c r="B4" s="52"/>
      <c r="C4" s="52"/>
      <c r="D4" s="52"/>
      <c r="E4" s="52"/>
      <c r="F4" s="52"/>
      <c r="G4" s="53" t="s">
        <v>358</v>
      </c>
      <c r="H4" s="53" t="s">
        <v>361</v>
      </c>
      <c r="I4" s="53" t="s">
        <v>362</v>
      </c>
      <c r="J4" s="53" t="s">
        <v>359</v>
      </c>
      <c r="K4" s="54" t="s">
        <v>360</v>
      </c>
    </row>
    <row r="5" spans="1:11" ht="15.75" thickBot="1" x14ac:dyDescent="0.3">
      <c r="A5" s="58" t="s">
        <v>309</v>
      </c>
      <c r="B5" s="155" t="s">
        <v>310</v>
      </c>
      <c r="C5" s="155" t="s">
        <v>2</v>
      </c>
      <c r="D5" s="155" t="s">
        <v>333</v>
      </c>
      <c r="E5" s="155" t="s">
        <v>334</v>
      </c>
      <c r="F5" s="155"/>
      <c r="G5" s="155" t="s">
        <v>353</v>
      </c>
      <c r="H5" s="155" t="s">
        <v>354</v>
      </c>
      <c r="I5" s="155" t="s">
        <v>355</v>
      </c>
      <c r="J5" s="155" t="s">
        <v>356</v>
      </c>
      <c r="K5" s="156" t="s">
        <v>357</v>
      </c>
    </row>
    <row r="6" spans="1:11" ht="15.75" thickTop="1" x14ac:dyDescent="0.25">
      <c r="A6" s="47">
        <v>1</v>
      </c>
      <c r="B6" s="34" t="s">
        <v>24</v>
      </c>
      <c r="C6" s="34">
        <v>2011</v>
      </c>
      <c r="D6" s="34">
        <v>-5.4532899999999954E-2</v>
      </c>
      <c r="E6" s="34">
        <v>15</v>
      </c>
      <c r="F6" s="34"/>
      <c r="G6" s="34">
        <v>-0.1199108</v>
      </c>
      <c r="H6" s="34">
        <v>-1.65038</v>
      </c>
      <c r="I6" s="34">
        <v>-0.6374474</v>
      </c>
      <c r="J6" s="34">
        <v>2.3661840000000001</v>
      </c>
      <c r="K6" s="48">
        <v>-0.23111029999999999</v>
      </c>
    </row>
    <row r="7" spans="1:11" x14ac:dyDescent="0.25">
      <c r="A7" s="47">
        <v>2</v>
      </c>
      <c r="B7" s="34" t="s">
        <v>25</v>
      </c>
      <c r="C7" s="34">
        <v>2011</v>
      </c>
      <c r="D7" s="34">
        <v>-0.35705646000000002</v>
      </c>
      <c r="E7" s="34">
        <v>21</v>
      </c>
      <c r="F7" s="34"/>
      <c r="G7" s="34">
        <v>-0.38432519999999998</v>
      </c>
      <c r="H7" s="34">
        <v>0.23832610000000001</v>
      </c>
      <c r="I7" s="34">
        <v>-0.59072080000000005</v>
      </c>
      <c r="J7" s="34">
        <v>-0.41576540000000001</v>
      </c>
      <c r="K7" s="48">
        <v>-0.63279700000000005</v>
      </c>
    </row>
    <row r="8" spans="1:11" x14ac:dyDescent="0.25">
      <c r="A8" s="47">
        <v>3</v>
      </c>
      <c r="B8" s="34" t="s">
        <v>26</v>
      </c>
      <c r="C8" s="34">
        <v>2011</v>
      </c>
      <c r="D8" s="34">
        <v>0.23735512000000006</v>
      </c>
      <c r="E8" s="34">
        <v>11</v>
      </c>
      <c r="F8" s="34"/>
      <c r="G8" s="34">
        <v>-1.1437999999999999</v>
      </c>
      <c r="H8" s="34">
        <v>0.83377920000000005</v>
      </c>
      <c r="I8" s="34">
        <v>-0.31503530000000002</v>
      </c>
      <c r="J8" s="34">
        <v>-0.1294623</v>
      </c>
      <c r="K8" s="48">
        <v>1.9412940000000001</v>
      </c>
    </row>
    <row r="9" spans="1:11" x14ac:dyDescent="0.25">
      <c r="A9" s="47">
        <v>4</v>
      </c>
      <c r="B9" s="34" t="s">
        <v>27</v>
      </c>
      <c r="C9" s="34">
        <v>2011</v>
      </c>
      <c r="D9" s="34">
        <v>-0.57612273999999997</v>
      </c>
      <c r="E9" s="34">
        <v>23</v>
      </c>
      <c r="F9" s="34"/>
      <c r="G9" s="34">
        <v>0.88137100000000002</v>
      </c>
      <c r="H9" s="34">
        <v>-1.165851</v>
      </c>
      <c r="I9" s="34">
        <v>-0.55491820000000003</v>
      </c>
      <c r="J9" s="34">
        <v>-1.419538</v>
      </c>
      <c r="K9" s="48">
        <v>-0.62167749999999999</v>
      </c>
    </row>
    <row r="10" spans="1:11" x14ac:dyDescent="0.25">
      <c r="A10" s="47">
        <v>5</v>
      </c>
      <c r="B10" s="34" t="s">
        <v>28</v>
      </c>
      <c r="C10" s="34">
        <v>2011</v>
      </c>
      <c r="D10" s="34">
        <v>-0.47398290000000004</v>
      </c>
      <c r="E10" s="34">
        <v>22</v>
      </c>
      <c r="F10" s="34"/>
      <c r="G10" s="34">
        <v>0.1131147</v>
      </c>
      <c r="H10" s="34">
        <v>-0.48644920000000003</v>
      </c>
      <c r="I10" s="34">
        <v>-0.44978010000000002</v>
      </c>
      <c r="J10" s="34">
        <v>-1.2270909999999999</v>
      </c>
      <c r="K10" s="48">
        <v>-0.31970890000000002</v>
      </c>
    </row>
    <row r="11" spans="1:11" x14ac:dyDescent="0.25">
      <c r="A11" s="47">
        <v>6</v>
      </c>
      <c r="B11" s="34" t="s">
        <v>29</v>
      </c>
      <c r="C11" s="34">
        <v>2011</v>
      </c>
      <c r="D11" s="34">
        <v>-0.71730025999999991</v>
      </c>
      <c r="E11" s="34">
        <v>25</v>
      </c>
      <c r="F11" s="34"/>
      <c r="G11" s="34">
        <v>-5.0098799999999999E-2</v>
      </c>
      <c r="H11" s="34">
        <v>-1.5293239999999999</v>
      </c>
      <c r="I11" s="34">
        <v>-0.65806149999999997</v>
      </c>
      <c r="J11" s="34">
        <v>-0.71621999999999997</v>
      </c>
      <c r="K11" s="48">
        <v>-0.63279700000000005</v>
      </c>
    </row>
    <row r="12" spans="1:11" x14ac:dyDescent="0.25">
      <c r="A12" s="47">
        <v>7</v>
      </c>
      <c r="B12" s="34" t="s">
        <v>30</v>
      </c>
      <c r="C12" s="34">
        <v>2011</v>
      </c>
      <c r="D12" s="34">
        <v>0.25440479999999999</v>
      </c>
      <c r="E12" s="34">
        <v>10</v>
      </c>
      <c r="F12" s="34"/>
      <c r="G12" s="34">
        <v>-0.74717849999999997</v>
      </c>
      <c r="H12" s="34">
        <v>0.83377920000000005</v>
      </c>
      <c r="I12" s="34">
        <v>-0.1059293</v>
      </c>
      <c r="J12" s="34">
        <v>0.88178400000000001</v>
      </c>
      <c r="K12" s="48">
        <v>0.4095686</v>
      </c>
    </row>
    <row r="13" spans="1:11" x14ac:dyDescent="0.25">
      <c r="A13" s="47">
        <v>8</v>
      </c>
      <c r="B13" s="34" t="s">
        <v>31</v>
      </c>
      <c r="C13" s="34">
        <v>2011</v>
      </c>
      <c r="D13" s="34">
        <v>-0.80827636000000003</v>
      </c>
      <c r="E13" s="34">
        <v>26</v>
      </c>
      <c r="F13" s="34"/>
      <c r="G13" s="34">
        <v>-1.3374029999999999</v>
      </c>
      <c r="H13" s="34">
        <v>-0.4855488</v>
      </c>
      <c r="I13" s="34">
        <v>-0.59633670000000005</v>
      </c>
      <c r="J13" s="34">
        <v>-0.98929630000000002</v>
      </c>
      <c r="K13" s="48">
        <v>-0.63279700000000005</v>
      </c>
    </row>
    <row r="14" spans="1:11" x14ac:dyDescent="0.25">
      <c r="A14" s="47">
        <v>10</v>
      </c>
      <c r="B14" s="34" t="s">
        <v>32</v>
      </c>
      <c r="C14" s="34">
        <v>2011</v>
      </c>
      <c r="D14" s="34">
        <v>-0.35367388000000005</v>
      </c>
      <c r="E14" s="34">
        <v>20</v>
      </c>
      <c r="F14" s="34"/>
      <c r="G14" s="34">
        <v>-1.519371</v>
      </c>
      <c r="H14" s="34">
        <v>-0.86534140000000004</v>
      </c>
      <c r="I14" s="34">
        <v>0.58624790000000004</v>
      </c>
      <c r="J14" s="34">
        <v>5.9031100000000003E-2</v>
      </c>
      <c r="K14" s="48">
        <v>-2.8936E-2</v>
      </c>
    </row>
    <row r="15" spans="1:11" x14ac:dyDescent="0.25">
      <c r="A15" s="47">
        <v>11</v>
      </c>
      <c r="B15" s="34" t="s">
        <v>33</v>
      </c>
      <c r="C15" s="34">
        <v>2011</v>
      </c>
      <c r="D15" s="34">
        <v>0.45791611999999998</v>
      </c>
      <c r="E15" s="34">
        <v>6</v>
      </c>
      <c r="F15" s="34"/>
      <c r="G15" s="34">
        <v>1.0503499999999999</v>
      </c>
      <c r="H15" s="34">
        <v>0.62666900000000003</v>
      </c>
      <c r="I15" s="34">
        <v>0.61939279999999997</v>
      </c>
      <c r="J15" s="34">
        <v>0.62596580000000002</v>
      </c>
      <c r="K15" s="48">
        <v>-0.63279700000000005</v>
      </c>
    </row>
    <row r="16" spans="1:11" x14ac:dyDescent="0.25">
      <c r="A16" s="47">
        <v>12</v>
      </c>
      <c r="B16" s="34" t="s">
        <v>34</v>
      </c>
      <c r="C16" s="34">
        <v>2011</v>
      </c>
      <c r="D16" s="34">
        <v>0.16035665999999998</v>
      </c>
      <c r="E16" s="34">
        <v>13</v>
      </c>
      <c r="F16" s="34"/>
      <c r="G16" s="34">
        <v>7.0343000000000003E-2</v>
      </c>
      <c r="H16" s="34">
        <v>0.65430429999999995</v>
      </c>
      <c r="I16" s="34">
        <v>-0.46046169999999997</v>
      </c>
      <c r="J16" s="34">
        <v>0.67935179999999995</v>
      </c>
      <c r="K16" s="48">
        <v>-0.14175409999999999</v>
      </c>
    </row>
    <row r="17" spans="1:11" x14ac:dyDescent="0.25">
      <c r="A17" s="47">
        <v>18</v>
      </c>
      <c r="B17" s="34" t="s">
        <v>35</v>
      </c>
      <c r="C17" s="34">
        <v>2011</v>
      </c>
      <c r="D17" s="34">
        <v>0.30321772000000002</v>
      </c>
      <c r="E17" s="34">
        <v>9</v>
      </c>
      <c r="F17" s="34"/>
      <c r="G17" s="34">
        <v>-0.77074949999999998</v>
      </c>
      <c r="H17" s="34">
        <v>0.81635310000000005</v>
      </c>
      <c r="I17" s="34">
        <v>-0.61839160000000004</v>
      </c>
      <c r="J17" s="34">
        <v>0.56772060000000002</v>
      </c>
      <c r="K17" s="48">
        <v>1.521156</v>
      </c>
    </row>
    <row r="18" spans="1:11" x14ac:dyDescent="0.25">
      <c r="A18" s="47">
        <v>21</v>
      </c>
      <c r="B18" s="34" t="s">
        <v>36</v>
      </c>
      <c r="C18" s="34">
        <v>2011</v>
      </c>
      <c r="D18" s="34">
        <v>0.42588626000000007</v>
      </c>
      <c r="E18" s="34">
        <v>7</v>
      </c>
      <c r="F18" s="34"/>
      <c r="G18" s="34">
        <v>-1.477835</v>
      </c>
      <c r="H18" s="34">
        <v>0.83377920000000005</v>
      </c>
      <c r="I18" s="34">
        <v>-0.57824399999999998</v>
      </c>
      <c r="J18" s="34">
        <v>-0.1080639</v>
      </c>
      <c r="K18" s="48">
        <v>3.4597950000000002</v>
      </c>
    </row>
    <row r="19" spans="1:11" x14ac:dyDescent="0.25">
      <c r="A19" s="47">
        <v>22</v>
      </c>
      <c r="B19" s="34" t="s">
        <v>37</v>
      </c>
      <c r="C19" s="34">
        <v>2011</v>
      </c>
      <c r="D19" s="34">
        <v>-0.29704611999999997</v>
      </c>
      <c r="E19" s="34">
        <v>19</v>
      </c>
      <c r="F19" s="34"/>
      <c r="G19" s="34">
        <v>-1.4296070000000001</v>
      </c>
      <c r="H19" s="34">
        <v>0.83377920000000005</v>
      </c>
      <c r="I19" s="34">
        <v>-0.64792280000000002</v>
      </c>
      <c r="J19" s="34">
        <v>0.39131700000000003</v>
      </c>
      <c r="K19" s="48">
        <v>-0.63279700000000005</v>
      </c>
    </row>
    <row r="20" spans="1:11" x14ac:dyDescent="0.25">
      <c r="A20" s="47">
        <v>50</v>
      </c>
      <c r="B20" s="34" t="s">
        <v>38</v>
      </c>
      <c r="C20" s="34">
        <v>2011</v>
      </c>
      <c r="D20" s="34">
        <v>-0.11685707999999995</v>
      </c>
      <c r="E20" s="34">
        <v>16</v>
      </c>
      <c r="F20" s="34"/>
      <c r="G20" s="34">
        <v>0.77126050000000002</v>
      </c>
      <c r="H20" s="34">
        <v>-1.5705469999999999</v>
      </c>
      <c r="I20" s="34">
        <v>-0.62223669999999998</v>
      </c>
      <c r="J20" s="34">
        <v>4.4529300000000001E-2</v>
      </c>
      <c r="K20" s="48">
        <v>0.79270850000000004</v>
      </c>
    </row>
    <row r="21" spans="1:11" x14ac:dyDescent="0.25">
      <c r="A21" s="47">
        <v>301</v>
      </c>
      <c r="B21" s="34" t="s">
        <v>39</v>
      </c>
      <c r="C21" s="34">
        <v>2011</v>
      </c>
      <c r="D21" s="34">
        <v>0.65809104000000007</v>
      </c>
      <c r="E21" s="34">
        <v>4</v>
      </c>
      <c r="F21" s="34"/>
      <c r="G21" s="34">
        <v>0.84195509999999996</v>
      </c>
      <c r="H21" s="34">
        <v>0.49381009999999997</v>
      </c>
      <c r="I21" s="34">
        <v>-0.50922199999999995</v>
      </c>
      <c r="J21" s="34">
        <v>2.1083310000000002</v>
      </c>
      <c r="K21" s="48">
        <v>0.35558099999999998</v>
      </c>
    </row>
    <row r="22" spans="1:11" x14ac:dyDescent="0.25">
      <c r="A22" s="47">
        <v>302</v>
      </c>
      <c r="B22" s="34" t="s">
        <v>40</v>
      </c>
      <c r="C22" s="34">
        <v>2011</v>
      </c>
      <c r="D22" s="34">
        <v>-0.66805798000000005</v>
      </c>
      <c r="E22" s="34">
        <v>24</v>
      </c>
      <c r="F22" s="34"/>
      <c r="G22" s="34">
        <v>0.1008392</v>
      </c>
      <c r="H22" s="34">
        <v>-1.3802779999999999</v>
      </c>
      <c r="I22" s="34">
        <v>-0.43899159999999998</v>
      </c>
      <c r="J22" s="34">
        <v>-0.98906249999999996</v>
      </c>
      <c r="K22" s="48">
        <v>-0.63279700000000005</v>
      </c>
    </row>
    <row r="23" spans="1:11" x14ac:dyDescent="0.25">
      <c r="A23" s="47">
        <v>701</v>
      </c>
      <c r="B23" s="34" t="s">
        <v>41</v>
      </c>
      <c r="C23" s="34">
        <v>2011</v>
      </c>
      <c r="D23" s="34">
        <v>-0.17575194</v>
      </c>
      <c r="E23" s="34">
        <v>17</v>
      </c>
      <c r="F23" s="34"/>
      <c r="G23" s="34">
        <v>1.0579940000000001</v>
      </c>
      <c r="H23" s="34">
        <v>-0.25825680000000001</v>
      </c>
      <c r="I23" s="34">
        <v>-0.50994459999999997</v>
      </c>
      <c r="J23" s="34">
        <v>-0.73584479999999997</v>
      </c>
      <c r="K23" s="48">
        <v>-0.43270750000000002</v>
      </c>
    </row>
    <row r="24" spans="1:11" x14ac:dyDescent="0.25">
      <c r="A24" s="47">
        <v>742</v>
      </c>
      <c r="B24" s="34" t="s">
        <v>42</v>
      </c>
      <c r="C24" s="34">
        <v>2011</v>
      </c>
      <c r="D24" s="34">
        <v>-0.93325485999999991</v>
      </c>
      <c r="E24" s="34">
        <v>27</v>
      </c>
      <c r="F24" s="34"/>
      <c r="G24" s="34">
        <v>-4.20373E-2</v>
      </c>
      <c r="H24" s="34">
        <v>-2.0393599999999998</v>
      </c>
      <c r="I24" s="34">
        <v>-0.63716899999999999</v>
      </c>
      <c r="J24" s="34">
        <v>-1.3149109999999999</v>
      </c>
      <c r="K24" s="48">
        <v>-0.63279700000000005</v>
      </c>
    </row>
    <row r="25" spans="1:11" x14ac:dyDescent="0.25">
      <c r="A25" s="47">
        <v>801</v>
      </c>
      <c r="B25" s="34" t="s">
        <v>43</v>
      </c>
      <c r="C25" s="34">
        <v>2011</v>
      </c>
      <c r="D25" s="34">
        <v>0.19028608</v>
      </c>
      <c r="E25" s="34">
        <v>12</v>
      </c>
      <c r="F25" s="34"/>
      <c r="G25" s="34">
        <v>0.94893419999999995</v>
      </c>
      <c r="H25" s="34">
        <v>0.83377920000000005</v>
      </c>
      <c r="I25" s="34">
        <v>-0.55086670000000004</v>
      </c>
      <c r="J25" s="34">
        <v>0.35238069999999999</v>
      </c>
      <c r="K25" s="48">
        <v>-0.63279700000000005</v>
      </c>
    </row>
    <row r="26" spans="1:11" x14ac:dyDescent="0.25">
      <c r="A26" s="47">
        <v>820</v>
      </c>
      <c r="B26" s="34" t="s">
        <v>44</v>
      </c>
      <c r="C26" s="34">
        <v>2011</v>
      </c>
      <c r="D26" s="34">
        <v>0.57623510000000011</v>
      </c>
      <c r="E26" s="34">
        <v>5</v>
      </c>
      <c r="F26" s="34"/>
      <c r="G26" s="34">
        <v>2.5373320000000001</v>
      </c>
      <c r="H26" s="34">
        <v>0.83377920000000005</v>
      </c>
      <c r="I26" s="34">
        <v>-0.20002919999999999</v>
      </c>
      <c r="J26" s="34">
        <v>0.34289049999999999</v>
      </c>
      <c r="K26" s="48">
        <v>-0.63279700000000005</v>
      </c>
    </row>
    <row r="27" spans="1:11" x14ac:dyDescent="0.25">
      <c r="A27" s="47">
        <v>905</v>
      </c>
      <c r="B27" s="34" t="s">
        <v>45</v>
      </c>
      <c r="C27" s="34">
        <v>2011</v>
      </c>
      <c r="D27" s="34">
        <v>0.89215574999999991</v>
      </c>
      <c r="E27" s="34">
        <v>2</v>
      </c>
      <c r="F27" s="34"/>
      <c r="G27" s="34">
        <v>-0.20854300000000001</v>
      </c>
      <c r="H27" s="34">
        <v>0.83377920000000005</v>
      </c>
      <c r="I27" s="34">
        <v>2.6907719999999999</v>
      </c>
      <c r="J27" s="34"/>
      <c r="K27" s="48">
        <v>0.25261479999999997</v>
      </c>
    </row>
    <row r="28" spans="1:11" x14ac:dyDescent="0.25">
      <c r="A28" s="47">
        <v>912</v>
      </c>
      <c r="B28" s="34" t="s">
        <v>46</v>
      </c>
      <c r="C28" s="34">
        <v>2011</v>
      </c>
      <c r="D28" s="34">
        <v>0.15750072500000001</v>
      </c>
      <c r="E28" s="34">
        <v>14</v>
      </c>
      <c r="F28" s="34"/>
      <c r="G28" s="34">
        <v>0.1286563</v>
      </c>
      <c r="H28" s="34">
        <v>0.83377920000000005</v>
      </c>
      <c r="I28" s="34">
        <v>0.30036439999999998</v>
      </c>
      <c r="J28" s="34"/>
      <c r="K28" s="48">
        <v>-0.63279700000000005</v>
      </c>
    </row>
    <row r="29" spans="1:11" x14ac:dyDescent="0.25">
      <c r="A29" s="47">
        <v>914</v>
      </c>
      <c r="B29" s="34" t="s">
        <v>47</v>
      </c>
      <c r="C29" s="34">
        <v>2011</v>
      </c>
      <c r="D29" s="34">
        <v>0.74228870000000002</v>
      </c>
      <c r="E29" s="34">
        <v>3</v>
      </c>
      <c r="F29" s="34"/>
      <c r="G29" s="34">
        <v>0.17362359999999999</v>
      </c>
      <c r="H29" s="34">
        <v>0.83377920000000005</v>
      </c>
      <c r="I29" s="34">
        <v>2.5945490000000002</v>
      </c>
      <c r="J29" s="34"/>
      <c r="K29" s="48">
        <v>-0.63279700000000005</v>
      </c>
    </row>
    <row r="30" spans="1:11" x14ac:dyDescent="0.25">
      <c r="A30" s="47">
        <v>918</v>
      </c>
      <c r="B30" s="34" t="s">
        <v>48</v>
      </c>
      <c r="C30" s="34">
        <v>2011</v>
      </c>
      <c r="D30" s="34">
        <v>0.90002677499999995</v>
      </c>
      <c r="E30" s="34">
        <v>1</v>
      </c>
      <c r="F30" s="34"/>
      <c r="G30" s="34">
        <v>1.3858349999999999</v>
      </c>
      <c r="H30" s="34">
        <v>-0.56969769999999997</v>
      </c>
      <c r="I30" s="34">
        <v>2.1472280000000001</v>
      </c>
      <c r="J30" s="34"/>
      <c r="K30" s="48">
        <v>0.63674180000000002</v>
      </c>
    </row>
    <row r="31" spans="1:11" x14ac:dyDescent="0.25">
      <c r="A31" s="47">
        <v>988</v>
      </c>
      <c r="B31" s="34" t="s">
        <v>49</v>
      </c>
      <c r="C31" s="34">
        <v>2011</v>
      </c>
      <c r="D31" s="34">
        <v>0.39144282499999994</v>
      </c>
      <c r="E31" s="34">
        <v>8</v>
      </c>
      <c r="F31" s="34"/>
      <c r="G31" s="34">
        <v>0.2997321</v>
      </c>
      <c r="H31" s="34">
        <v>0.83377920000000005</v>
      </c>
      <c r="I31" s="34">
        <v>1.0650569999999999</v>
      </c>
      <c r="J31" s="34"/>
      <c r="K31" s="48">
        <v>-0.63279700000000005</v>
      </c>
    </row>
    <row r="32" spans="1:11" x14ac:dyDescent="0.25">
      <c r="A32" s="49">
        <v>989</v>
      </c>
      <c r="B32" s="36" t="s">
        <v>50</v>
      </c>
      <c r="C32" s="36">
        <v>2011</v>
      </c>
      <c r="D32" s="36">
        <v>-0.2482087</v>
      </c>
      <c r="E32" s="36">
        <v>18</v>
      </c>
      <c r="F32" s="36"/>
      <c r="G32" s="36">
        <v>-1.130482</v>
      </c>
      <c r="H32" s="36">
        <v>0.83377920000000005</v>
      </c>
      <c r="I32" s="36">
        <v>-0.32190180000000002</v>
      </c>
      <c r="J32" s="36">
        <v>-0.37423020000000001</v>
      </c>
      <c r="K32" s="50"/>
    </row>
    <row r="34" spans="1:11" s="17" customFormat="1" ht="18.75" x14ac:dyDescent="0.3">
      <c r="A34" s="57" t="s">
        <v>79</v>
      </c>
      <c r="B34" s="57"/>
      <c r="C34" s="57"/>
      <c r="D34" s="57"/>
      <c r="E34" s="57"/>
      <c r="F34" s="57"/>
      <c r="G34" s="57"/>
      <c r="H34" s="57"/>
      <c r="I34" s="57"/>
      <c r="J34" s="57"/>
      <c r="K34" s="57"/>
    </row>
    <row r="35" spans="1:11" s="4" customFormat="1" ht="75" x14ac:dyDescent="0.25">
      <c r="A35" s="51"/>
      <c r="B35" s="52"/>
      <c r="C35" s="52"/>
      <c r="D35" s="52"/>
      <c r="E35" s="52"/>
      <c r="F35" s="52"/>
      <c r="G35" s="53" t="s">
        <v>358</v>
      </c>
      <c r="H35" s="53" t="s">
        <v>361</v>
      </c>
      <c r="I35" s="53" t="s">
        <v>362</v>
      </c>
      <c r="J35" s="53" t="s">
        <v>359</v>
      </c>
      <c r="K35" s="54" t="s">
        <v>360</v>
      </c>
    </row>
    <row r="36" spans="1:11" ht="15.75" thickBot="1" x14ac:dyDescent="0.3">
      <c r="A36" s="58" t="s">
        <v>309</v>
      </c>
      <c r="B36" s="155" t="s">
        <v>310</v>
      </c>
      <c r="C36" s="155" t="s">
        <v>2</v>
      </c>
      <c r="D36" s="155"/>
      <c r="E36" s="155"/>
      <c r="F36" s="155"/>
      <c r="G36" s="155" t="s">
        <v>353</v>
      </c>
      <c r="H36" s="155" t="s">
        <v>354</v>
      </c>
      <c r="I36" s="155" t="s">
        <v>355</v>
      </c>
      <c r="J36" s="155" t="s">
        <v>356</v>
      </c>
      <c r="K36" s="156" t="s">
        <v>357</v>
      </c>
    </row>
    <row r="37" spans="1:11" ht="15.75" thickTop="1" x14ac:dyDescent="0.25">
      <c r="A37" s="47">
        <v>1</v>
      </c>
      <c r="B37" s="34" t="s">
        <v>24</v>
      </c>
      <c r="C37" s="34">
        <v>2011</v>
      </c>
      <c r="D37" s="34"/>
      <c r="E37" s="34"/>
      <c r="F37" s="34"/>
      <c r="G37" s="34">
        <v>2.4555609999999999</v>
      </c>
      <c r="H37" s="34">
        <v>0.44762469999999999</v>
      </c>
      <c r="I37" s="34">
        <v>6.9192600000000007E-2</v>
      </c>
      <c r="J37" s="34">
        <v>0.4867591</v>
      </c>
      <c r="K37" s="48">
        <v>9.3319600000000003E-2</v>
      </c>
    </row>
    <row r="38" spans="1:11" x14ac:dyDescent="0.25">
      <c r="A38" s="47">
        <v>2</v>
      </c>
      <c r="B38" s="34" t="s">
        <v>25</v>
      </c>
      <c r="C38" s="34">
        <v>2011</v>
      </c>
      <c r="D38" s="34"/>
      <c r="E38" s="34"/>
      <c r="F38" s="34"/>
      <c r="G38" s="34">
        <v>2.1949640000000001</v>
      </c>
      <c r="H38" s="34">
        <v>0.86759560000000002</v>
      </c>
      <c r="I38" s="34">
        <v>0.1095105</v>
      </c>
      <c r="J38" s="34">
        <v>0.1290627</v>
      </c>
      <c r="K38" s="48">
        <v>0</v>
      </c>
    </row>
    <row r="39" spans="1:11" x14ac:dyDescent="0.25">
      <c r="A39" s="47">
        <v>3</v>
      </c>
      <c r="B39" s="34" t="s">
        <v>26</v>
      </c>
      <c r="C39" s="34">
        <v>2011</v>
      </c>
      <c r="D39" s="34"/>
      <c r="E39" s="34"/>
      <c r="F39" s="34"/>
      <c r="G39" s="34">
        <v>1.446453</v>
      </c>
      <c r="H39" s="34">
        <v>1</v>
      </c>
      <c r="I39" s="34">
        <v>0.34738449999999998</v>
      </c>
      <c r="J39" s="34">
        <v>0.16587489999999999</v>
      </c>
      <c r="K39" s="48">
        <v>0.59801110000000002</v>
      </c>
    </row>
    <row r="40" spans="1:11" x14ac:dyDescent="0.25">
      <c r="A40" s="47">
        <v>4</v>
      </c>
      <c r="B40" s="34" t="s">
        <v>27</v>
      </c>
      <c r="C40" s="34">
        <v>2011</v>
      </c>
      <c r="D40" s="34"/>
      <c r="E40" s="34"/>
      <c r="F40" s="34"/>
      <c r="G40" s="34">
        <v>3.4423889999999999</v>
      </c>
      <c r="H40" s="34">
        <v>0.55536430000000003</v>
      </c>
      <c r="I40" s="34">
        <v>0.14040250000000001</v>
      </c>
      <c r="J40" s="34">
        <v>0</v>
      </c>
      <c r="K40" s="48">
        <v>2.5833000000000002E-3</v>
      </c>
    </row>
    <row r="41" spans="1:11" x14ac:dyDescent="0.25">
      <c r="A41" s="47">
        <v>5</v>
      </c>
      <c r="B41" s="34" t="s">
        <v>28</v>
      </c>
      <c r="C41" s="34">
        <v>2011</v>
      </c>
      <c r="D41" s="34"/>
      <c r="E41" s="34"/>
      <c r="F41" s="34"/>
      <c r="G41" s="34">
        <v>2.6852230000000001</v>
      </c>
      <c r="H41" s="34">
        <v>0.70643529999999999</v>
      </c>
      <c r="I41" s="34">
        <v>0.23112050000000001</v>
      </c>
      <c r="J41" s="34">
        <v>2.47443E-2</v>
      </c>
      <c r="K41" s="48">
        <v>7.2736400000000007E-2</v>
      </c>
    </row>
    <row r="42" spans="1:11" x14ac:dyDescent="0.25">
      <c r="A42" s="47">
        <v>6</v>
      </c>
      <c r="B42" s="34" t="s">
        <v>29</v>
      </c>
      <c r="C42" s="34">
        <v>2011</v>
      </c>
      <c r="D42" s="34"/>
      <c r="E42" s="34"/>
      <c r="F42" s="34"/>
      <c r="G42" s="34">
        <v>2.5243660000000001</v>
      </c>
      <c r="H42" s="34">
        <v>0.47454259999999998</v>
      </c>
      <c r="I42" s="34">
        <v>5.1405800000000001E-2</v>
      </c>
      <c r="J42" s="34">
        <v>9.0430899999999995E-2</v>
      </c>
      <c r="K42" s="48">
        <v>0</v>
      </c>
    </row>
    <row r="43" spans="1:11" x14ac:dyDescent="0.25">
      <c r="A43" s="47">
        <v>7</v>
      </c>
      <c r="B43" s="34" t="s">
        <v>30</v>
      </c>
      <c r="C43" s="34">
        <v>2011</v>
      </c>
      <c r="D43" s="34"/>
      <c r="E43" s="34"/>
      <c r="F43" s="34"/>
      <c r="G43" s="34">
        <v>1.8373489999999999</v>
      </c>
      <c r="H43" s="34">
        <v>1</v>
      </c>
      <c r="I43" s="34">
        <v>0.52781069999999997</v>
      </c>
      <c r="J43" s="34">
        <v>0.29589850000000001</v>
      </c>
      <c r="K43" s="48">
        <v>0.24216170000000001</v>
      </c>
    </row>
    <row r="44" spans="1:11" x14ac:dyDescent="0.25">
      <c r="A44" s="47">
        <v>8</v>
      </c>
      <c r="B44" s="34" t="s">
        <v>31</v>
      </c>
      <c r="C44" s="34">
        <v>2011</v>
      </c>
      <c r="D44" s="34"/>
      <c r="E44" s="34"/>
      <c r="F44" s="34"/>
      <c r="G44" s="34">
        <v>1.255644</v>
      </c>
      <c r="H44" s="34">
        <v>0.70663549999999997</v>
      </c>
      <c r="I44" s="34">
        <v>0.1046647</v>
      </c>
      <c r="J44" s="34">
        <v>5.5319500000000001E-2</v>
      </c>
      <c r="K44" s="48">
        <v>0</v>
      </c>
    </row>
    <row r="45" spans="1:11" x14ac:dyDescent="0.25">
      <c r="A45" s="47">
        <v>10</v>
      </c>
      <c r="B45" s="34" t="s">
        <v>32</v>
      </c>
      <c r="C45" s="34">
        <v>2011</v>
      </c>
      <c r="D45" s="34"/>
      <c r="E45" s="34"/>
      <c r="F45" s="34"/>
      <c r="G45" s="34">
        <v>1.076303</v>
      </c>
      <c r="H45" s="34">
        <v>0.62218519999999999</v>
      </c>
      <c r="I45" s="34">
        <v>1.1250530000000001</v>
      </c>
      <c r="J45" s="34">
        <v>0.1901109</v>
      </c>
      <c r="K45" s="48">
        <v>0.14028860000000001</v>
      </c>
    </row>
    <row r="46" spans="1:11" x14ac:dyDescent="0.25">
      <c r="A46" s="47">
        <v>11</v>
      </c>
      <c r="B46" s="34" t="s">
        <v>33</v>
      </c>
      <c r="C46" s="34">
        <v>2011</v>
      </c>
      <c r="D46" s="34"/>
      <c r="E46" s="34"/>
      <c r="F46" s="34"/>
      <c r="G46" s="34">
        <v>3.6089289999999998</v>
      </c>
      <c r="H46" s="34">
        <v>0.9539472</v>
      </c>
      <c r="I46" s="34">
        <v>1.1536519999999999</v>
      </c>
      <c r="J46" s="34">
        <v>0.26300600000000002</v>
      </c>
      <c r="K46" s="48">
        <v>0</v>
      </c>
    </row>
    <row r="47" spans="1:11" x14ac:dyDescent="0.25">
      <c r="A47" s="47">
        <v>12</v>
      </c>
      <c r="B47" s="34" t="s">
        <v>34</v>
      </c>
      <c r="C47" s="34">
        <v>2011</v>
      </c>
      <c r="D47" s="34"/>
      <c r="E47" s="34"/>
      <c r="F47" s="34"/>
      <c r="G47" s="34">
        <v>2.6430690000000001</v>
      </c>
      <c r="H47" s="34">
        <v>0.9600921</v>
      </c>
      <c r="I47" s="34">
        <v>0.22190389999999999</v>
      </c>
      <c r="J47" s="34">
        <v>0.26987030000000001</v>
      </c>
      <c r="K47" s="48">
        <v>0.11407879999999999</v>
      </c>
    </row>
    <row r="48" spans="1:11" x14ac:dyDescent="0.25">
      <c r="A48" s="47">
        <v>18</v>
      </c>
      <c r="B48" s="34" t="s">
        <v>35</v>
      </c>
      <c r="C48" s="34">
        <v>2011</v>
      </c>
      <c r="D48" s="34"/>
      <c r="E48" s="34"/>
      <c r="F48" s="34"/>
      <c r="G48" s="34">
        <v>1.8141179999999999</v>
      </c>
      <c r="H48" s="34">
        <v>0.99612520000000004</v>
      </c>
      <c r="I48" s="34">
        <v>8.5634799999999997E-2</v>
      </c>
      <c r="J48" s="34">
        <v>0.25551699999999999</v>
      </c>
      <c r="K48" s="48">
        <v>0.50040490000000004</v>
      </c>
    </row>
    <row r="49" spans="1:11" x14ac:dyDescent="0.25">
      <c r="A49" s="47">
        <v>21</v>
      </c>
      <c r="B49" s="34" t="s">
        <v>36</v>
      </c>
      <c r="C49" s="34">
        <v>2011</v>
      </c>
      <c r="D49" s="34"/>
      <c r="E49" s="34"/>
      <c r="F49" s="34"/>
      <c r="G49" s="34">
        <v>1.11724</v>
      </c>
      <c r="H49" s="34">
        <v>1</v>
      </c>
      <c r="I49" s="34">
        <v>0.12027599999999999</v>
      </c>
      <c r="J49" s="34">
        <v>0.1686262</v>
      </c>
      <c r="K49" s="48">
        <v>0.95078830000000003</v>
      </c>
    </row>
    <row r="50" spans="1:11" x14ac:dyDescent="0.25">
      <c r="A50" s="47">
        <v>22</v>
      </c>
      <c r="B50" s="34" t="s">
        <v>37</v>
      </c>
      <c r="C50" s="34">
        <v>2011</v>
      </c>
      <c r="D50" s="34"/>
      <c r="E50" s="34"/>
      <c r="F50" s="34"/>
      <c r="G50" s="34">
        <v>1.1647719999999999</v>
      </c>
      <c r="H50" s="34">
        <v>1</v>
      </c>
      <c r="I50" s="34">
        <v>6.0153900000000003E-2</v>
      </c>
      <c r="J50" s="34">
        <v>0.2328354</v>
      </c>
      <c r="K50" s="48">
        <v>0</v>
      </c>
    </row>
    <row r="51" spans="1:11" x14ac:dyDescent="0.25">
      <c r="A51" s="47">
        <v>50</v>
      </c>
      <c r="B51" s="34" t="s">
        <v>38</v>
      </c>
      <c r="C51" s="34">
        <v>2011</v>
      </c>
      <c r="D51" s="34"/>
      <c r="E51" s="34"/>
      <c r="F51" s="34"/>
      <c r="G51" s="34">
        <v>3.3338679999999998</v>
      </c>
      <c r="H51" s="34">
        <v>0.46537640000000002</v>
      </c>
      <c r="I51" s="34">
        <v>8.2317000000000001E-2</v>
      </c>
      <c r="J51" s="34">
        <v>0.18824630000000001</v>
      </c>
      <c r="K51" s="48">
        <v>0.33117249999999998</v>
      </c>
    </row>
    <row r="52" spans="1:11" x14ac:dyDescent="0.25">
      <c r="A52" s="47">
        <v>301</v>
      </c>
      <c r="B52" s="34" t="s">
        <v>39</v>
      </c>
      <c r="C52" s="34">
        <v>2011</v>
      </c>
      <c r="D52" s="34"/>
      <c r="E52" s="34"/>
      <c r="F52" s="34"/>
      <c r="G52" s="34">
        <v>3.4035419999999998</v>
      </c>
      <c r="H52" s="34">
        <v>0.92440480000000003</v>
      </c>
      <c r="I52" s="34">
        <v>0.1798313</v>
      </c>
      <c r="J52" s="34">
        <v>0.45360499999999998</v>
      </c>
      <c r="K52" s="48">
        <v>0.2296193</v>
      </c>
    </row>
    <row r="53" spans="1:11" x14ac:dyDescent="0.25">
      <c r="A53" s="47">
        <v>302</v>
      </c>
      <c r="B53" s="34" t="s">
        <v>40</v>
      </c>
      <c r="C53" s="34">
        <v>2011</v>
      </c>
      <c r="D53" s="34"/>
      <c r="E53" s="34"/>
      <c r="F53" s="34"/>
      <c r="G53" s="34">
        <v>2.6731250000000002</v>
      </c>
      <c r="H53" s="34">
        <v>0.50768429999999998</v>
      </c>
      <c r="I53" s="34">
        <v>0.24042930000000001</v>
      </c>
      <c r="J53" s="34">
        <v>5.5349500000000003E-2</v>
      </c>
      <c r="K53" s="48">
        <v>0</v>
      </c>
    </row>
    <row r="54" spans="1:11" x14ac:dyDescent="0.25">
      <c r="A54" s="47">
        <v>701</v>
      </c>
      <c r="B54" s="34" t="s">
        <v>41</v>
      </c>
      <c r="C54" s="34">
        <v>2011</v>
      </c>
      <c r="D54" s="34"/>
      <c r="E54" s="34"/>
      <c r="F54" s="34"/>
      <c r="G54" s="34">
        <v>3.6164619999999998</v>
      </c>
      <c r="H54" s="34">
        <v>0.75717590000000001</v>
      </c>
      <c r="I54" s="34">
        <v>0.1792078</v>
      </c>
      <c r="J54" s="34">
        <v>8.7907600000000002E-2</v>
      </c>
      <c r="K54" s="48">
        <v>4.6484699999999997E-2</v>
      </c>
    </row>
    <row r="55" spans="1:11" x14ac:dyDescent="0.25">
      <c r="A55" s="47">
        <v>742</v>
      </c>
      <c r="B55" s="34" t="s">
        <v>42</v>
      </c>
      <c r="C55" s="34">
        <v>2011</v>
      </c>
      <c r="D55" s="34"/>
      <c r="E55" s="34"/>
      <c r="F55" s="34"/>
      <c r="G55" s="34">
        <v>2.532311</v>
      </c>
      <c r="H55" s="34">
        <v>0.36113149999999999</v>
      </c>
      <c r="I55" s="34">
        <v>6.9432800000000003E-2</v>
      </c>
      <c r="J55" s="34">
        <v>1.34527E-2</v>
      </c>
      <c r="K55" s="48">
        <v>0</v>
      </c>
    </row>
    <row r="56" spans="1:11" x14ac:dyDescent="0.25">
      <c r="A56" s="47">
        <v>801</v>
      </c>
      <c r="B56" s="34" t="s">
        <v>43</v>
      </c>
      <c r="C56" s="34">
        <v>2011</v>
      </c>
      <c r="D56" s="34"/>
      <c r="E56" s="34"/>
      <c r="F56" s="34"/>
      <c r="G56" s="34">
        <v>3.5089769999999998</v>
      </c>
      <c r="H56" s="34">
        <v>1</v>
      </c>
      <c r="I56" s="34">
        <v>0.14389840000000001</v>
      </c>
      <c r="J56" s="34">
        <v>0.22782910000000001</v>
      </c>
      <c r="K56" s="48">
        <v>0</v>
      </c>
    </row>
    <row r="57" spans="1:11" x14ac:dyDescent="0.25">
      <c r="A57" s="47">
        <v>820</v>
      </c>
      <c r="B57" s="34" t="s">
        <v>44</v>
      </c>
      <c r="C57" s="34">
        <v>2011</v>
      </c>
      <c r="D57" s="34"/>
      <c r="E57" s="34"/>
      <c r="F57" s="34"/>
      <c r="G57" s="34">
        <v>5.0744449999999999</v>
      </c>
      <c r="H57" s="34">
        <v>1</v>
      </c>
      <c r="I57" s="34">
        <v>0.44661699999999999</v>
      </c>
      <c r="J57" s="34">
        <v>0.2266089</v>
      </c>
      <c r="K57" s="48">
        <v>0</v>
      </c>
    </row>
    <row r="58" spans="1:11" x14ac:dyDescent="0.25">
      <c r="A58" s="47">
        <v>905</v>
      </c>
      <c r="B58" s="34" t="s">
        <v>45</v>
      </c>
      <c r="C58" s="34">
        <v>2011</v>
      </c>
      <c r="D58" s="34"/>
      <c r="E58" s="34"/>
      <c r="F58" s="34"/>
      <c r="G58" s="34">
        <v>2.3682089999999998</v>
      </c>
      <c r="H58" s="34">
        <v>1</v>
      </c>
      <c r="I58" s="34">
        <v>2.9409329999999998</v>
      </c>
      <c r="J58" s="34"/>
      <c r="K58" s="48">
        <v>0.2056983</v>
      </c>
    </row>
    <row r="59" spans="1:11" x14ac:dyDescent="0.25">
      <c r="A59" s="47">
        <v>912</v>
      </c>
      <c r="B59" s="34" t="s">
        <v>46</v>
      </c>
      <c r="C59" s="34">
        <v>2011</v>
      </c>
      <c r="D59" s="34"/>
      <c r="E59" s="34"/>
      <c r="F59" s="34"/>
      <c r="G59" s="34">
        <v>2.7005400000000002</v>
      </c>
      <c r="H59" s="34">
        <v>1</v>
      </c>
      <c r="I59" s="34">
        <v>0.87837949999999998</v>
      </c>
      <c r="J59" s="34"/>
      <c r="K59" s="48">
        <v>0</v>
      </c>
    </row>
    <row r="60" spans="1:11" x14ac:dyDescent="0.25">
      <c r="A60" s="47">
        <v>914</v>
      </c>
      <c r="B60" s="34" t="s">
        <v>47</v>
      </c>
      <c r="C60" s="34">
        <v>2011</v>
      </c>
      <c r="D60" s="34"/>
      <c r="E60" s="34"/>
      <c r="F60" s="34"/>
      <c r="G60" s="34">
        <v>2.7448589999999999</v>
      </c>
      <c r="H60" s="34">
        <v>1</v>
      </c>
      <c r="I60" s="34">
        <v>2.857907</v>
      </c>
      <c r="J60" s="34"/>
      <c r="K60" s="48">
        <v>0</v>
      </c>
    </row>
    <row r="61" spans="1:11" x14ac:dyDescent="0.25">
      <c r="A61" s="47">
        <v>918</v>
      </c>
      <c r="B61" s="34" t="s">
        <v>48</v>
      </c>
      <c r="C61" s="34">
        <v>2011</v>
      </c>
      <c r="D61" s="34"/>
      <c r="E61" s="34"/>
      <c r="F61" s="34"/>
      <c r="G61" s="34">
        <v>3.9395709999999999</v>
      </c>
      <c r="H61" s="34">
        <v>0.68792419999999999</v>
      </c>
      <c r="I61" s="34">
        <v>2.4719380000000002</v>
      </c>
      <c r="J61" s="34"/>
      <c r="K61" s="48">
        <v>0.29493839999999999</v>
      </c>
    </row>
    <row r="62" spans="1:11" x14ac:dyDescent="0.25">
      <c r="A62" s="47">
        <v>988</v>
      </c>
      <c r="B62" s="34" t="s">
        <v>49</v>
      </c>
      <c r="C62" s="34">
        <v>2011</v>
      </c>
      <c r="D62" s="34"/>
      <c r="E62" s="34"/>
      <c r="F62" s="34"/>
      <c r="G62" s="34">
        <v>2.8691469999999999</v>
      </c>
      <c r="H62" s="34">
        <v>1</v>
      </c>
      <c r="I62" s="34">
        <v>1.5381910000000001</v>
      </c>
      <c r="J62" s="34"/>
      <c r="K62" s="48">
        <v>0</v>
      </c>
    </row>
    <row r="63" spans="1:11" x14ac:dyDescent="0.25">
      <c r="A63" s="49">
        <v>989</v>
      </c>
      <c r="B63" s="36" t="s">
        <v>50</v>
      </c>
      <c r="C63" s="36">
        <v>2011</v>
      </c>
      <c r="D63" s="36"/>
      <c r="E63" s="36"/>
      <c r="F63" s="36"/>
      <c r="G63" s="36">
        <v>1.459578</v>
      </c>
      <c r="H63" s="36">
        <v>1</v>
      </c>
      <c r="I63" s="36">
        <v>0.34145979999999998</v>
      </c>
      <c r="J63" s="36">
        <v>0.1344032</v>
      </c>
      <c r="K63" s="50"/>
    </row>
    <row r="64" spans="1:11" x14ac:dyDescent="0.25">
      <c r="A64" s="4" t="s">
        <v>80</v>
      </c>
      <c r="D64" s="4"/>
      <c r="E64" s="4"/>
      <c r="G64" s="4" t="s">
        <v>82</v>
      </c>
      <c r="H64" s="4" t="s">
        <v>82</v>
      </c>
      <c r="I64" s="4" t="s">
        <v>82</v>
      </c>
      <c r="J64" s="4" t="s">
        <v>82</v>
      </c>
      <c r="K64" s="4" t="s">
        <v>82</v>
      </c>
    </row>
    <row r="67" spans="1:3" x14ac:dyDescent="0.25">
      <c r="A67" s="4" t="s">
        <v>83</v>
      </c>
      <c r="C67" s="4" t="s">
        <v>84</v>
      </c>
    </row>
    <row r="68" spans="1:3" x14ac:dyDescent="0.25">
      <c r="A68" s="4">
        <v>918</v>
      </c>
      <c r="B68" s="4" t="s">
        <v>48</v>
      </c>
      <c r="C68" s="4">
        <v>0.90002677499999995</v>
      </c>
    </row>
    <row r="69" spans="1:3" x14ac:dyDescent="0.25">
      <c r="A69" s="4">
        <v>905</v>
      </c>
      <c r="B69" s="4" t="s">
        <v>45</v>
      </c>
      <c r="C69" s="13">
        <v>0.89215574999999991</v>
      </c>
    </row>
    <row r="70" spans="1:3" x14ac:dyDescent="0.25">
      <c r="A70" s="4">
        <v>914</v>
      </c>
      <c r="B70" s="4" t="s">
        <v>47</v>
      </c>
      <c r="C70" s="13">
        <v>0.74228870000000002</v>
      </c>
    </row>
    <row r="71" spans="1:3" x14ac:dyDescent="0.25">
      <c r="A71" s="4">
        <v>301</v>
      </c>
      <c r="B71" s="4" t="s">
        <v>39</v>
      </c>
      <c r="C71" s="13">
        <v>0.65809104000000007</v>
      </c>
    </row>
    <row r="72" spans="1:3" x14ac:dyDescent="0.25">
      <c r="A72" s="4">
        <v>820</v>
      </c>
      <c r="B72" s="4" t="s">
        <v>44</v>
      </c>
      <c r="C72" s="13">
        <v>0.57623510000000011</v>
      </c>
    </row>
    <row r="73" spans="1:3" x14ac:dyDescent="0.25">
      <c r="A73" s="4">
        <v>11</v>
      </c>
      <c r="B73" s="4" t="s">
        <v>33</v>
      </c>
      <c r="C73" s="13">
        <v>0.45791611999999998</v>
      </c>
    </row>
    <row r="74" spans="1:3" x14ac:dyDescent="0.25">
      <c r="A74" s="4">
        <v>21</v>
      </c>
      <c r="B74" s="4" t="s">
        <v>36</v>
      </c>
      <c r="C74" s="13">
        <v>0.42588626000000007</v>
      </c>
    </row>
    <row r="75" spans="1:3" x14ac:dyDescent="0.25">
      <c r="A75" s="4">
        <v>988</v>
      </c>
      <c r="B75" s="4" t="s">
        <v>49</v>
      </c>
      <c r="C75" s="13">
        <v>0.39144282499999994</v>
      </c>
    </row>
    <row r="76" spans="1:3" x14ac:dyDescent="0.25">
      <c r="A76" s="4">
        <v>18</v>
      </c>
      <c r="B76" s="4" t="s">
        <v>35</v>
      </c>
      <c r="C76" s="13">
        <v>0.30321772000000002</v>
      </c>
    </row>
    <row r="77" spans="1:3" x14ac:dyDescent="0.25">
      <c r="A77" s="4">
        <v>7</v>
      </c>
      <c r="B77" s="4" t="s">
        <v>30</v>
      </c>
      <c r="C77" s="13">
        <v>0.25440479999999999</v>
      </c>
    </row>
    <row r="78" spans="1:3" x14ac:dyDescent="0.25">
      <c r="A78" s="4">
        <v>3</v>
      </c>
      <c r="B78" s="4" t="s">
        <v>26</v>
      </c>
      <c r="C78" s="13">
        <v>0.23735512000000006</v>
      </c>
    </row>
    <row r="79" spans="1:3" x14ac:dyDescent="0.25">
      <c r="A79" s="4">
        <v>801</v>
      </c>
      <c r="B79" s="4" t="s">
        <v>43</v>
      </c>
      <c r="C79" s="13">
        <v>0.19028608</v>
      </c>
    </row>
    <row r="80" spans="1:3" x14ac:dyDescent="0.25">
      <c r="A80" s="4">
        <v>12</v>
      </c>
      <c r="B80" s="4" t="s">
        <v>34</v>
      </c>
      <c r="C80" s="13">
        <v>0.16035665999999998</v>
      </c>
    </row>
    <row r="81" spans="1:3" x14ac:dyDescent="0.25">
      <c r="A81" s="4">
        <v>912</v>
      </c>
      <c r="B81" s="4" t="s">
        <v>46</v>
      </c>
      <c r="C81" s="13">
        <v>0.15750072500000001</v>
      </c>
    </row>
    <row r="82" spans="1:3" x14ac:dyDescent="0.25">
      <c r="A82" s="4">
        <v>1</v>
      </c>
      <c r="B82" s="4" t="s">
        <v>24</v>
      </c>
      <c r="C82" s="13">
        <v>-5.4532899999999954E-2</v>
      </c>
    </row>
    <row r="83" spans="1:3" x14ac:dyDescent="0.25">
      <c r="A83" s="4">
        <v>50</v>
      </c>
      <c r="B83" s="4" t="s">
        <v>38</v>
      </c>
      <c r="C83" s="13">
        <v>-0.11685707999999995</v>
      </c>
    </row>
    <row r="84" spans="1:3" x14ac:dyDescent="0.25">
      <c r="A84" s="4">
        <v>701</v>
      </c>
      <c r="B84" s="4" t="s">
        <v>41</v>
      </c>
      <c r="C84" s="13">
        <v>-0.17575194</v>
      </c>
    </row>
    <row r="85" spans="1:3" x14ac:dyDescent="0.25">
      <c r="A85" s="4">
        <v>989</v>
      </c>
      <c r="B85" s="4" t="s">
        <v>50</v>
      </c>
      <c r="C85" s="13">
        <v>-0.2482087</v>
      </c>
    </row>
    <row r="86" spans="1:3" x14ac:dyDescent="0.25">
      <c r="A86" s="4">
        <v>22</v>
      </c>
      <c r="B86" s="4" t="s">
        <v>37</v>
      </c>
      <c r="C86" s="13">
        <v>-0.29704611999999997</v>
      </c>
    </row>
    <row r="87" spans="1:3" x14ac:dyDescent="0.25">
      <c r="A87" s="4">
        <v>10</v>
      </c>
      <c r="B87" s="4" t="s">
        <v>32</v>
      </c>
      <c r="C87" s="13">
        <v>-0.35367388000000005</v>
      </c>
    </row>
    <row r="88" spans="1:3" x14ac:dyDescent="0.25">
      <c r="A88" s="4">
        <v>2</v>
      </c>
      <c r="B88" s="4" t="s">
        <v>25</v>
      </c>
      <c r="C88" s="13">
        <v>-0.35705646000000002</v>
      </c>
    </row>
    <row r="89" spans="1:3" x14ac:dyDescent="0.25">
      <c r="A89" s="4">
        <v>5</v>
      </c>
      <c r="B89" s="4" t="s">
        <v>28</v>
      </c>
      <c r="C89" s="13">
        <v>-0.47398290000000004</v>
      </c>
    </row>
    <row r="90" spans="1:3" x14ac:dyDescent="0.25">
      <c r="A90" s="4">
        <v>4</v>
      </c>
      <c r="B90" s="4" t="s">
        <v>27</v>
      </c>
      <c r="C90" s="13">
        <v>-0.57612273999999997</v>
      </c>
    </row>
    <row r="91" spans="1:3" x14ac:dyDescent="0.25">
      <c r="A91" s="4">
        <v>302</v>
      </c>
      <c r="B91" s="4" t="s">
        <v>40</v>
      </c>
      <c r="C91" s="13">
        <v>-0.66805798000000005</v>
      </c>
    </row>
    <row r="92" spans="1:3" x14ac:dyDescent="0.25">
      <c r="A92" s="4">
        <v>6</v>
      </c>
      <c r="B92" s="4" t="s">
        <v>29</v>
      </c>
      <c r="C92" s="13">
        <v>-0.71730025999999991</v>
      </c>
    </row>
    <row r="93" spans="1:3" x14ac:dyDescent="0.25">
      <c r="A93" s="4">
        <v>8</v>
      </c>
      <c r="B93" s="4" t="s">
        <v>31</v>
      </c>
      <c r="C93" s="13">
        <v>-0.80827636000000003</v>
      </c>
    </row>
    <row r="94" spans="1:3" x14ac:dyDescent="0.25">
      <c r="A94" s="4">
        <v>742</v>
      </c>
      <c r="B94" s="4" t="s">
        <v>42</v>
      </c>
      <c r="C94" s="13">
        <v>-0.93325485999999991</v>
      </c>
    </row>
  </sheetData>
  <autoFilter ref="A67:C67">
    <sortState ref="A66:C92">
      <sortCondition descending="1" ref="C65"/>
    </sortState>
  </autoFilter>
  <mergeCells count="2">
    <mergeCell ref="A3:K3"/>
    <mergeCell ref="A34:K34"/>
  </mergeCells>
  <pageMargins left="0.7" right="0.7" top="0.75" bottom="0.75" header="0.3" footer="0.3"/>
  <pageSetup scale="4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4"/>
  <sheetViews>
    <sheetView workbookViewId="0">
      <selection activeCell="A25" sqref="A25:XFD25"/>
    </sheetView>
  </sheetViews>
  <sheetFormatPr defaultRowHeight="15" x14ac:dyDescent="0.25"/>
  <cols>
    <col min="1" max="1" width="11" style="4" customWidth="1"/>
    <col min="2" max="2" width="29.5703125" style="4" customWidth="1"/>
    <col min="3" max="3" width="9.140625" style="4"/>
    <col min="4" max="4" width="14.85546875" bestFit="1" customWidth="1"/>
    <col min="6" max="6" width="9.140625" style="4"/>
    <col min="7" max="14" width="12.7109375" style="4" customWidth="1"/>
  </cols>
  <sheetData>
    <row r="1" spans="1:14" s="1" customFormat="1" ht="23.25" x14ac:dyDescent="0.35">
      <c r="A1" s="1" t="s">
        <v>88</v>
      </c>
    </row>
    <row r="2" spans="1:14" s="1" customFormat="1" ht="23.25" x14ac:dyDescent="0.35"/>
    <row r="3" spans="1:14" s="1" customFormat="1" ht="17.25" customHeight="1" x14ac:dyDescent="0.35">
      <c r="A3" s="57" t="s">
        <v>78</v>
      </c>
      <c r="B3" s="57"/>
      <c r="C3" s="57"/>
      <c r="D3" s="57"/>
      <c r="E3" s="57"/>
      <c r="F3" s="57"/>
      <c r="G3" s="57"/>
      <c r="H3" s="57"/>
      <c r="I3" s="57"/>
      <c r="J3" s="57"/>
      <c r="K3" s="57"/>
      <c r="L3" s="57"/>
      <c r="M3" s="57"/>
      <c r="N3" s="57"/>
    </row>
    <row r="4" spans="1:14" s="4" customFormat="1" ht="103.5" customHeight="1" x14ac:dyDescent="0.25">
      <c r="A4" s="51"/>
      <c r="B4" s="52"/>
      <c r="C4" s="52"/>
      <c r="D4" s="52"/>
      <c r="E4" s="52"/>
      <c r="F4" s="52"/>
      <c r="G4" s="55" t="s">
        <v>371</v>
      </c>
      <c r="H4" s="55" t="s">
        <v>372</v>
      </c>
      <c r="I4" s="55" t="s">
        <v>373</v>
      </c>
      <c r="J4" s="55" t="s">
        <v>374</v>
      </c>
      <c r="K4" s="55" t="s">
        <v>375</v>
      </c>
      <c r="L4" s="55" t="s">
        <v>376</v>
      </c>
      <c r="M4" s="55" t="s">
        <v>377</v>
      </c>
      <c r="N4" s="56" t="s">
        <v>378</v>
      </c>
    </row>
    <row r="5" spans="1:14" ht="15.75" thickBot="1" x14ac:dyDescent="0.3">
      <c r="A5" s="154" t="s">
        <v>309</v>
      </c>
      <c r="B5" s="155" t="s">
        <v>310</v>
      </c>
      <c r="C5" s="155" t="s">
        <v>2</v>
      </c>
      <c r="D5" s="155" t="s">
        <v>333</v>
      </c>
      <c r="E5" s="155" t="s">
        <v>334</v>
      </c>
      <c r="F5" s="155"/>
      <c r="G5" s="155" t="s">
        <v>363</v>
      </c>
      <c r="H5" s="155" t="s">
        <v>364</v>
      </c>
      <c r="I5" s="155" t="s">
        <v>365</v>
      </c>
      <c r="J5" s="155" t="s">
        <v>366</v>
      </c>
      <c r="K5" s="155" t="s">
        <v>367</v>
      </c>
      <c r="L5" s="155" t="s">
        <v>368</v>
      </c>
      <c r="M5" s="155" t="s">
        <v>369</v>
      </c>
      <c r="N5" s="156" t="s">
        <v>370</v>
      </c>
    </row>
    <row r="6" spans="1:14" ht="15.75" thickTop="1" x14ac:dyDescent="0.25">
      <c r="A6" s="47">
        <v>1</v>
      </c>
      <c r="B6" s="34" t="s">
        <v>24</v>
      </c>
      <c r="C6" s="34">
        <v>2011</v>
      </c>
      <c r="D6" s="34">
        <v>-3.5166187500000015E-2</v>
      </c>
      <c r="E6" s="34">
        <v>14</v>
      </c>
      <c r="F6" s="34"/>
      <c r="G6" s="34">
        <v>-1.5526470000000001</v>
      </c>
      <c r="H6" s="34">
        <v>-0.7319251</v>
      </c>
      <c r="I6" s="34">
        <v>0.52622639999999998</v>
      </c>
      <c r="J6" s="34">
        <v>-0.30649999999999999</v>
      </c>
      <c r="K6" s="34">
        <v>9.0185999999999999E-3</v>
      </c>
      <c r="L6" s="34">
        <v>0.80637720000000002</v>
      </c>
      <c r="M6" s="34">
        <v>0.75861849999999997</v>
      </c>
      <c r="N6" s="48">
        <v>0.20950189999999999</v>
      </c>
    </row>
    <row r="7" spans="1:14" x14ac:dyDescent="0.25">
      <c r="A7" s="47">
        <v>2</v>
      </c>
      <c r="B7" s="34" t="s">
        <v>25</v>
      </c>
      <c r="C7" s="34">
        <v>2011</v>
      </c>
      <c r="D7" s="34">
        <v>-0.3944339375</v>
      </c>
      <c r="E7" s="34">
        <v>23</v>
      </c>
      <c r="F7" s="34"/>
      <c r="G7" s="34">
        <v>-1.5526470000000001</v>
      </c>
      <c r="H7" s="34">
        <v>-0.7319251</v>
      </c>
      <c r="I7" s="34">
        <v>0.52622639999999998</v>
      </c>
      <c r="J7" s="34">
        <v>-0.1927227</v>
      </c>
      <c r="K7" s="34">
        <v>0.57055469999999997</v>
      </c>
      <c r="L7" s="34">
        <v>0.71950919999999996</v>
      </c>
      <c r="M7" s="34">
        <v>-1.365513</v>
      </c>
      <c r="N7" s="48">
        <v>-1.128954</v>
      </c>
    </row>
    <row r="8" spans="1:14" x14ac:dyDescent="0.25">
      <c r="A8" s="47">
        <v>3</v>
      </c>
      <c r="B8" s="34" t="s">
        <v>26</v>
      </c>
      <c r="C8" s="34">
        <v>2011</v>
      </c>
      <c r="D8" s="34">
        <v>-3.7046875000000049E-3</v>
      </c>
      <c r="E8" s="34">
        <v>13</v>
      </c>
      <c r="F8" s="34"/>
      <c r="G8" s="34">
        <v>0.62105900000000003</v>
      </c>
      <c r="H8" s="34">
        <v>-0.7319251</v>
      </c>
      <c r="I8" s="34">
        <v>-1.0962400000000001</v>
      </c>
      <c r="J8" s="34">
        <v>-0.2460531</v>
      </c>
      <c r="K8" s="34">
        <v>0.6879748</v>
      </c>
      <c r="L8" s="34">
        <v>0.16796720000000001</v>
      </c>
      <c r="M8" s="34">
        <v>0.75861849999999997</v>
      </c>
      <c r="N8" s="48">
        <v>-0.19103880000000001</v>
      </c>
    </row>
    <row r="9" spans="1:14" x14ac:dyDescent="0.25">
      <c r="A9" s="47">
        <v>4</v>
      </c>
      <c r="B9" s="34" t="s">
        <v>27</v>
      </c>
      <c r="C9" s="34">
        <v>2011</v>
      </c>
      <c r="D9" s="34">
        <v>-0.57882943749999993</v>
      </c>
      <c r="E9" s="34">
        <v>25</v>
      </c>
      <c r="F9" s="34"/>
      <c r="G9" s="34">
        <v>-1.5526470000000001</v>
      </c>
      <c r="H9" s="34">
        <v>-0.7319251</v>
      </c>
      <c r="I9" s="34">
        <v>0.52622639999999998</v>
      </c>
      <c r="J9" s="34">
        <v>-0.26337749999999999</v>
      </c>
      <c r="K9" s="34">
        <v>0.76464529999999997</v>
      </c>
      <c r="L9" s="34">
        <v>-2.9578709999999999</v>
      </c>
      <c r="M9" s="34">
        <v>-1.365513</v>
      </c>
      <c r="N9" s="48">
        <v>0.94982639999999996</v>
      </c>
    </row>
    <row r="10" spans="1:14" x14ac:dyDescent="0.25">
      <c r="A10" s="47">
        <v>5</v>
      </c>
      <c r="B10" s="34" t="s">
        <v>28</v>
      </c>
      <c r="C10" s="34">
        <v>2011</v>
      </c>
      <c r="D10" s="34">
        <v>0.12223272500000001</v>
      </c>
      <c r="E10" s="34">
        <v>11</v>
      </c>
      <c r="F10" s="34"/>
      <c r="G10" s="34">
        <v>0.62105900000000003</v>
      </c>
      <c r="H10" s="34">
        <v>-0.7319251</v>
      </c>
      <c r="I10" s="34">
        <v>0.52622639999999998</v>
      </c>
      <c r="J10" s="34">
        <v>-0.3254088</v>
      </c>
      <c r="K10" s="34">
        <v>-7.0344500000000004E-2</v>
      </c>
      <c r="L10" s="34">
        <v>-0.19756280000000001</v>
      </c>
      <c r="M10" s="34">
        <v>-0.65746939999999998</v>
      </c>
      <c r="N10" s="48">
        <v>1.8132870000000001</v>
      </c>
    </row>
    <row r="11" spans="1:14" x14ac:dyDescent="0.25">
      <c r="A11" s="47">
        <v>6</v>
      </c>
      <c r="B11" s="34" t="s">
        <v>29</v>
      </c>
      <c r="C11" s="34">
        <v>2011</v>
      </c>
      <c r="D11" s="34">
        <v>-0.65773387500000002</v>
      </c>
      <c r="E11" s="34">
        <v>26</v>
      </c>
      <c r="F11" s="34"/>
      <c r="G11" s="34">
        <v>-1.5526470000000001</v>
      </c>
      <c r="H11" s="34">
        <v>-0.7319251</v>
      </c>
      <c r="I11" s="34">
        <v>0.46086169999999999</v>
      </c>
      <c r="J11" s="34">
        <v>-5.7433600000000001E-2</v>
      </c>
      <c r="K11" s="34">
        <v>0.69459249999999995</v>
      </c>
      <c r="L11" s="34">
        <v>-1.402671</v>
      </c>
      <c r="M11" s="34">
        <v>-2.0735570000000001</v>
      </c>
      <c r="N11" s="48">
        <v>-0.5990915</v>
      </c>
    </row>
    <row r="12" spans="1:14" x14ac:dyDescent="0.25">
      <c r="A12" s="47">
        <v>7</v>
      </c>
      <c r="B12" s="34" t="s">
        <v>30</v>
      </c>
      <c r="C12" s="34">
        <v>2011</v>
      </c>
      <c r="D12" s="34">
        <v>0.3648476625</v>
      </c>
      <c r="E12" s="34">
        <v>4</v>
      </c>
      <c r="F12" s="34"/>
      <c r="G12" s="34">
        <v>0.62105900000000003</v>
      </c>
      <c r="H12" s="34">
        <v>1.3174650000000001</v>
      </c>
      <c r="I12" s="34">
        <v>0.52622639999999998</v>
      </c>
      <c r="J12" s="34">
        <v>-0.42753400000000003</v>
      </c>
      <c r="K12" s="34">
        <v>0.32869540000000003</v>
      </c>
      <c r="L12" s="34">
        <v>-0.1290521</v>
      </c>
      <c r="M12" s="34">
        <v>-0.65746939999999998</v>
      </c>
      <c r="N12" s="48">
        <v>1.339391</v>
      </c>
    </row>
    <row r="13" spans="1:14" x14ac:dyDescent="0.25">
      <c r="A13" s="47">
        <v>8</v>
      </c>
      <c r="B13" s="34" t="s">
        <v>31</v>
      </c>
      <c r="C13" s="34">
        <v>2011</v>
      </c>
      <c r="D13" s="34">
        <v>0.26448439999999995</v>
      </c>
      <c r="E13" s="34">
        <v>6</v>
      </c>
      <c r="F13" s="34"/>
      <c r="G13" s="34">
        <v>0.62105900000000003</v>
      </c>
      <c r="H13" s="34">
        <v>-0.7319251</v>
      </c>
      <c r="I13" s="34">
        <v>0.52622639999999998</v>
      </c>
      <c r="J13" s="34">
        <v>0.50870990000000005</v>
      </c>
      <c r="K13" s="34">
        <v>-9.4962999999999992E-3</v>
      </c>
      <c r="L13" s="34">
        <v>0.76281390000000004</v>
      </c>
      <c r="M13" s="34">
        <v>0.75861849999999997</v>
      </c>
      <c r="N13" s="48">
        <v>-0.3201311</v>
      </c>
    </row>
    <row r="14" spans="1:14" x14ac:dyDescent="0.25">
      <c r="A14" s="47">
        <v>10</v>
      </c>
      <c r="B14" s="34" t="s">
        <v>32</v>
      </c>
      <c r="C14" s="34">
        <v>2011</v>
      </c>
      <c r="D14" s="34">
        <v>0.24645401250000004</v>
      </c>
      <c r="E14" s="34">
        <v>7</v>
      </c>
      <c r="F14" s="34"/>
      <c r="G14" s="34">
        <v>0.62105900000000003</v>
      </c>
      <c r="H14" s="34">
        <v>1.3174650000000001</v>
      </c>
      <c r="I14" s="34">
        <v>-0.34245310000000001</v>
      </c>
      <c r="J14" s="34">
        <v>0.29611900000000002</v>
      </c>
      <c r="K14" s="34">
        <v>-1.760605</v>
      </c>
      <c r="L14" s="34">
        <v>-1.8812300000000001E-2</v>
      </c>
      <c r="M14" s="34">
        <v>0.75861849999999997</v>
      </c>
      <c r="N14" s="48">
        <v>1.100241</v>
      </c>
    </row>
    <row r="15" spans="1:14" x14ac:dyDescent="0.25">
      <c r="A15" s="47">
        <v>11</v>
      </c>
      <c r="B15" s="34" t="s">
        <v>33</v>
      </c>
      <c r="C15" s="34">
        <v>2011</v>
      </c>
      <c r="D15" s="34">
        <v>-6.9365575000000013E-2</v>
      </c>
      <c r="E15" s="34">
        <v>17</v>
      </c>
      <c r="F15" s="34"/>
      <c r="G15" s="34">
        <v>0.62105900000000003</v>
      </c>
      <c r="H15" s="34">
        <v>-0.7319251</v>
      </c>
      <c r="I15" s="34">
        <v>-0.73595089999999996</v>
      </c>
      <c r="J15" s="34">
        <v>1.0571269999999999</v>
      </c>
      <c r="K15" s="34">
        <v>-0.52459180000000005</v>
      </c>
      <c r="L15" s="34">
        <v>-0.34375729999999999</v>
      </c>
      <c r="M15" s="34">
        <v>0.75861849999999997</v>
      </c>
      <c r="N15" s="48">
        <v>-0.65550399999999998</v>
      </c>
    </row>
    <row r="16" spans="1:14" ht="14.25" customHeight="1" x14ac:dyDescent="0.25">
      <c r="A16" s="47">
        <v>12</v>
      </c>
      <c r="B16" s="34" t="s">
        <v>34</v>
      </c>
      <c r="C16" s="34">
        <v>2011</v>
      </c>
      <c r="D16" s="34">
        <v>-6.1193924999999962E-2</v>
      </c>
      <c r="E16" s="34">
        <v>16</v>
      </c>
      <c r="F16" s="34"/>
      <c r="G16" s="34">
        <v>0.62105900000000003</v>
      </c>
      <c r="H16" s="34">
        <v>1.3174650000000001</v>
      </c>
      <c r="I16" s="34">
        <v>0.52622639999999998</v>
      </c>
      <c r="J16" s="34">
        <v>-0.309085</v>
      </c>
      <c r="K16" s="34">
        <v>-2.4425059999999998</v>
      </c>
      <c r="L16" s="34">
        <v>-0.80060229999999999</v>
      </c>
      <c r="M16" s="34">
        <v>0.75861849999999997</v>
      </c>
      <c r="N16" s="48">
        <v>-0.16072700000000001</v>
      </c>
    </row>
    <row r="17" spans="1:14" x14ac:dyDescent="0.25">
      <c r="A17" s="47">
        <v>18</v>
      </c>
      <c r="B17" s="34" t="s">
        <v>35</v>
      </c>
      <c r="C17" s="34">
        <v>2011</v>
      </c>
      <c r="D17" s="34">
        <v>0.19544258750000004</v>
      </c>
      <c r="E17" s="34">
        <v>9</v>
      </c>
      <c r="F17" s="34"/>
      <c r="G17" s="34">
        <v>0.62105900000000003</v>
      </c>
      <c r="H17" s="34">
        <v>1.3174650000000001</v>
      </c>
      <c r="I17" s="34">
        <v>0.52622639999999998</v>
      </c>
      <c r="J17" s="34">
        <v>0.44573180000000001</v>
      </c>
      <c r="K17" s="34">
        <v>-1.641948</v>
      </c>
      <c r="L17" s="34">
        <v>-2.0967039999999999</v>
      </c>
      <c r="M17" s="34">
        <v>0.75861849999999997</v>
      </c>
      <c r="N17" s="48">
        <v>1.633092</v>
      </c>
    </row>
    <row r="18" spans="1:14" x14ac:dyDescent="0.25">
      <c r="A18" s="47">
        <v>21</v>
      </c>
      <c r="B18" s="34" t="s">
        <v>36</v>
      </c>
      <c r="C18" s="34">
        <v>2011</v>
      </c>
      <c r="D18" s="34">
        <v>0.46380907499999996</v>
      </c>
      <c r="E18" s="34">
        <v>3</v>
      </c>
      <c r="F18" s="34"/>
      <c r="G18" s="34">
        <v>0.62105900000000003</v>
      </c>
      <c r="H18" s="34">
        <v>-0.7319251</v>
      </c>
      <c r="I18" s="34">
        <v>0.21165539999999999</v>
      </c>
      <c r="J18" s="34">
        <v>1.2898609999999999</v>
      </c>
      <c r="K18" s="34">
        <v>0.67343149999999996</v>
      </c>
      <c r="L18" s="34">
        <v>0.39732489999999998</v>
      </c>
      <c r="M18" s="34">
        <v>0.75861849999999997</v>
      </c>
      <c r="N18" s="48">
        <v>0.49044739999999998</v>
      </c>
    </row>
    <row r="19" spans="1:14" x14ac:dyDescent="0.25">
      <c r="A19" s="47">
        <v>22</v>
      </c>
      <c r="B19" s="34" t="s">
        <v>37</v>
      </c>
      <c r="C19" s="34">
        <v>2011</v>
      </c>
      <c r="D19" s="34">
        <v>-0.53678844999999997</v>
      </c>
      <c r="E19" s="34">
        <v>24</v>
      </c>
      <c r="F19" s="34"/>
      <c r="G19" s="34">
        <v>-1.5526470000000001</v>
      </c>
      <c r="H19" s="34">
        <v>-0.7319251</v>
      </c>
      <c r="I19" s="34">
        <v>0.11084239999999999</v>
      </c>
      <c r="J19" s="34">
        <v>-0.56846759999999996</v>
      </c>
      <c r="K19" s="34">
        <v>0.76464529999999997</v>
      </c>
      <c r="L19" s="34">
        <v>0.80681340000000001</v>
      </c>
      <c r="M19" s="34">
        <v>-2.0735570000000001</v>
      </c>
      <c r="N19" s="48">
        <v>-1.0500119999999999</v>
      </c>
    </row>
    <row r="20" spans="1:14" x14ac:dyDescent="0.25">
      <c r="A20" s="47">
        <v>50</v>
      </c>
      <c r="B20" s="34" t="s">
        <v>38</v>
      </c>
      <c r="C20" s="34">
        <v>2011</v>
      </c>
      <c r="D20" s="34">
        <v>0.29346369999999994</v>
      </c>
      <c r="E20" s="34">
        <v>5</v>
      </c>
      <c r="F20" s="34"/>
      <c r="G20" s="34">
        <v>0.62105900000000003</v>
      </c>
      <c r="H20" s="34">
        <v>1.3174650000000001</v>
      </c>
      <c r="I20" s="34">
        <v>0.48546040000000001</v>
      </c>
      <c r="J20" s="34">
        <v>0.85328539999999997</v>
      </c>
      <c r="K20" s="34">
        <v>0.71259269999999997</v>
      </c>
      <c r="L20" s="34">
        <v>0.21532009999999999</v>
      </c>
      <c r="M20" s="34">
        <v>-1.365513</v>
      </c>
      <c r="N20" s="48">
        <v>-0.49196000000000001</v>
      </c>
    </row>
    <row r="21" spans="1:14" x14ac:dyDescent="0.25">
      <c r="A21" s="47">
        <v>301</v>
      </c>
      <c r="B21" s="34" t="s">
        <v>39</v>
      </c>
      <c r="C21" s="34">
        <v>2011</v>
      </c>
      <c r="D21" s="34">
        <v>0.70968647500000004</v>
      </c>
      <c r="E21" s="34">
        <v>1</v>
      </c>
      <c r="F21" s="34"/>
      <c r="G21" s="34">
        <v>0.62105900000000003</v>
      </c>
      <c r="H21" s="34">
        <v>1.3174650000000001</v>
      </c>
      <c r="I21" s="34">
        <v>0.47253709999999999</v>
      </c>
      <c r="J21" s="34">
        <v>1.246542</v>
      </c>
      <c r="K21" s="34">
        <v>5.6391499999999997E-2</v>
      </c>
      <c r="L21" s="34">
        <v>0.70012850000000004</v>
      </c>
      <c r="M21" s="34">
        <v>0.75861849999999997</v>
      </c>
      <c r="N21" s="48">
        <v>0.50475020000000004</v>
      </c>
    </row>
    <row r="22" spans="1:14" x14ac:dyDescent="0.25">
      <c r="A22" s="47">
        <v>302</v>
      </c>
      <c r="B22" s="34" t="s">
        <v>40</v>
      </c>
      <c r="C22" s="34">
        <v>2011</v>
      </c>
      <c r="D22" s="34">
        <v>7.4255475000000015E-2</v>
      </c>
      <c r="E22" s="34">
        <v>12</v>
      </c>
      <c r="F22" s="34"/>
      <c r="G22" s="34">
        <v>0.62105900000000003</v>
      </c>
      <c r="H22" s="34">
        <v>-0.7319251</v>
      </c>
      <c r="I22" s="34">
        <v>0.52622639999999998</v>
      </c>
      <c r="J22" s="34">
        <v>0.86761710000000003</v>
      </c>
      <c r="K22" s="34">
        <v>-1.8099890000000001</v>
      </c>
      <c r="L22" s="34">
        <v>0.16468060000000001</v>
      </c>
      <c r="M22" s="34">
        <v>1.466663</v>
      </c>
      <c r="N22" s="48">
        <v>-0.51028819999999997</v>
      </c>
    </row>
    <row r="23" spans="1:14" x14ac:dyDescent="0.25">
      <c r="A23" s="47">
        <v>701</v>
      </c>
      <c r="B23" s="34" t="s">
        <v>41</v>
      </c>
      <c r="C23" s="34">
        <v>2011</v>
      </c>
      <c r="D23" s="34">
        <v>-0.33103470000000007</v>
      </c>
      <c r="E23" s="34">
        <v>22</v>
      </c>
      <c r="F23" s="34"/>
      <c r="G23" s="34">
        <v>-1.5526470000000001</v>
      </c>
      <c r="H23" s="34">
        <v>-0.7319251</v>
      </c>
      <c r="I23" s="34">
        <v>-2.125184</v>
      </c>
      <c r="J23" s="34">
        <v>-1.637888</v>
      </c>
      <c r="K23" s="34">
        <v>0.75826490000000002</v>
      </c>
      <c r="L23" s="34">
        <v>0.63277209999999995</v>
      </c>
      <c r="M23" s="34">
        <v>0.75861849999999997</v>
      </c>
      <c r="N23" s="48">
        <v>1.249711</v>
      </c>
    </row>
    <row r="24" spans="1:14" x14ac:dyDescent="0.25">
      <c r="A24" s="47">
        <v>742</v>
      </c>
      <c r="B24" s="34" t="s">
        <v>42</v>
      </c>
      <c r="C24" s="34">
        <v>2011</v>
      </c>
      <c r="D24" s="34">
        <v>-0.11166552500000002</v>
      </c>
      <c r="E24" s="34">
        <v>19</v>
      </c>
      <c r="F24" s="34"/>
      <c r="G24" s="34">
        <v>-1.5526470000000001</v>
      </c>
      <c r="H24" s="34">
        <v>-0.7319251</v>
      </c>
      <c r="I24" s="34">
        <v>0.52622639999999998</v>
      </c>
      <c r="J24" s="34">
        <v>-5.5254900000000003E-2</v>
      </c>
      <c r="K24" s="34">
        <v>0.67529799999999995</v>
      </c>
      <c r="L24" s="34">
        <v>0.75294019999999995</v>
      </c>
      <c r="M24" s="34">
        <v>-0.65746939999999998</v>
      </c>
      <c r="N24" s="48">
        <v>0.14950759999999999</v>
      </c>
    </row>
    <row r="25" spans="1:14" x14ac:dyDescent="0.25">
      <c r="A25" s="47">
        <v>801</v>
      </c>
      <c r="B25" s="34" t="s">
        <v>43</v>
      </c>
      <c r="C25" s="34">
        <v>2011</v>
      </c>
      <c r="D25" s="34">
        <v>-0.21864873749999997</v>
      </c>
      <c r="E25" s="34">
        <v>21</v>
      </c>
      <c r="F25" s="34"/>
      <c r="G25" s="34">
        <v>0.62105900000000003</v>
      </c>
      <c r="H25" s="34">
        <v>1.3174650000000001</v>
      </c>
      <c r="I25" s="34">
        <v>-2.1980019999999998</v>
      </c>
      <c r="J25" s="34">
        <v>0.12411899999999999</v>
      </c>
      <c r="K25" s="34">
        <v>6.4273200000000003E-2</v>
      </c>
      <c r="L25" s="34">
        <v>-1.4359580000000001</v>
      </c>
      <c r="M25" s="34">
        <v>5.0574599999999997E-2</v>
      </c>
      <c r="N25" s="48">
        <v>-0.2927207</v>
      </c>
    </row>
    <row r="26" spans="1:14" x14ac:dyDescent="0.25">
      <c r="A26" s="47">
        <v>820</v>
      </c>
      <c r="B26" s="34" t="s">
        <v>44</v>
      </c>
      <c r="C26" s="34">
        <v>2011</v>
      </c>
      <c r="D26" s="34">
        <v>-3.6863324999999975E-2</v>
      </c>
      <c r="E26" s="34">
        <v>15</v>
      </c>
      <c r="F26" s="34"/>
      <c r="G26" s="34">
        <v>0.62105900000000003</v>
      </c>
      <c r="H26" s="34">
        <v>-0.7319251</v>
      </c>
      <c r="I26" s="34">
        <v>0.52622639999999998</v>
      </c>
      <c r="J26" s="34">
        <v>0.10958900000000001</v>
      </c>
      <c r="K26" s="34">
        <v>0.75653669999999995</v>
      </c>
      <c r="L26" s="34">
        <v>0.80754179999999998</v>
      </c>
      <c r="M26" s="34">
        <v>-0.65746939999999998</v>
      </c>
      <c r="N26" s="48">
        <v>-1.7264649999999999</v>
      </c>
    </row>
    <row r="27" spans="1:14" x14ac:dyDescent="0.25">
      <c r="A27" s="47">
        <v>905</v>
      </c>
      <c r="B27" s="34" t="s">
        <v>45</v>
      </c>
      <c r="C27" s="34">
        <v>2011</v>
      </c>
      <c r="D27" s="34">
        <v>0.51629502857142862</v>
      </c>
      <c r="E27" s="34">
        <v>2</v>
      </c>
      <c r="F27" s="34"/>
      <c r="G27" s="34">
        <v>0.62105900000000003</v>
      </c>
      <c r="H27" s="34">
        <v>1.3174650000000001</v>
      </c>
      <c r="I27" s="34">
        <v>4.8813099999999998E-2</v>
      </c>
      <c r="J27" s="34">
        <v>1.427913</v>
      </c>
      <c r="K27" s="34"/>
      <c r="L27" s="34">
        <v>0.80766769999999999</v>
      </c>
      <c r="M27" s="34">
        <v>-0.65746939999999998</v>
      </c>
      <c r="N27" s="48">
        <v>4.8616800000000002E-2</v>
      </c>
    </row>
    <row r="28" spans="1:14" x14ac:dyDescent="0.25">
      <c r="A28" s="47">
        <v>912</v>
      </c>
      <c r="B28" s="34" t="s">
        <v>46</v>
      </c>
      <c r="C28" s="34">
        <v>2011</v>
      </c>
      <c r="D28" s="34">
        <v>-0.10463282857142861</v>
      </c>
      <c r="E28" s="34">
        <v>18</v>
      </c>
      <c r="F28" s="34"/>
      <c r="G28" s="34">
        <v>0.62105900000000003</v>
      </c>
      <c r="H28" s="34">
        <v>-0.7319251</v>
      </c>
      <c r="I28" s="34">
        <v>0.52622639999999998</v>
      </c>
      <c r="J28" s="34">
        <v>0.38875670000000001</v>
      </c>
      <c r="K28" s="34"/>
      <c r="L28" s="34">
        <v>0.80710760000000004</v>
      </c>
      <c r="M28" s="34">
        <v>5.0574599999999997E-2</v>
      </c>
      <c r="N28" s="48">
        <v>-2.3942290000000002</v>
      </c>
    </row>
    <row r="29" spans="1:14" x14ac:dyDescent="0.25">
      <c r="A29" s="47">
        <v>914</v>
      </c>
      <c r="B29" s="34" t="s">
        <v>47</v>
      </c>
      <c r="C29" s="34">
        <v>2011</v>
      </c>
      <c r="D29" s="34">
        <v>0.16683127142857143</v>
      </c>
      <c r="E29" s="34">
        <v>10</v>
      </c>
      <c r="F29" s="34"/>
      <c r="G29" s="34">
        <v>0.62105900000000003</v>
      </c>
      <c r="H29" s="34">
        <v>-0.7319251</v>
      </c>
      <c r="I29" s="34">
        <v>0.52622639999999998</v>
      </c>
      <c r="J29" s="34">
        <v>-0.4265485</v>
      </c>
      <c r="K29" s="34"/>
      <c r="L29" s="34">
        <v>0.80758110000000005</v>
      </c>
      <c r="M29" s="34">
        <v>0.75861849999999997</v>
      </c>
      <c r="N29" s="48">
        <v>-0.3871925</v>
      </c>
    </row>
    <row r="30" spans="1:14" x14ac:dyDescent="0.25">
      <c r="A30" s="47">
        <v>918</v>
      </c>
      <c r="B30" s="34" t="s">
        <v>48</v>
      </c>
      <c r="C30" s="34">
        <v>2011</v>
      </c>
      <c r="D30" s="34">
        <v>0.23936282857142865</v>
      </c>
      <c r="E30" s="34">
        <v>8</v>
      </c>
      <c r="F30" s="34"/>
      <c r="G30" s="34">
        <v>0.62105900000000003</v>
      </c>
      <c r="H30" s="34">
        <v>1.3174650000000001</v>
      </c>
      <c r="I30" s="34">
        <v>0.49337730000000002</v>
      </c>
      <c r="J30" s="34">
        <v>-3.2254900000000003E-2</v>
      </c>
      <c r="K30" s="34"/>
      <c r="L30" s="34">
        <v>-0.79485819999999996</v>
      </c>
      <c r="M30" s="34">
        <v>0.75861849999999997</v>
      </c>
      <c r="N30" s="48">
        <v>-0.68786689999999995</v>
      </c>
    </row>
    <row r="31" spans="1:14" x14ac:dyDescent="0.25">
      <c r="A31" s="47">
        <v>988</v>
      </c>
      <c r="B31" s="34" t="s">
        <v>49</v>
      </c>
      <c r="C31" s="34">
        <v>2011</v>
      </c>
      <c r="D31" s="34">
        <v>-0.72807685714285708</v>
      </c>
      <c r="E31" s="34">
        <v>27</v>
      </c>
      <c r="F31" s="34"/>
      <c r="G31" s="34">
        <v>0.62105900000000003</v>
      </c>
      <c r="H31" s="34">
        <v>-0.7319251</v>
      </c>
      <c r="I31" s="34">
        <v>-3.1528870000000002</v>
      </c>
      <c r="J31" s="34">
        <v>-3.6843189999999999</v>
      </c>
      <c r="K31" s="34"/>
      <c r="L31" s="34">
        <v>0.80766450000000001</v>
      </c>
      <c r="M31" s="34">
        <v>0.75861849999999997</v>
      </c>
      <c r="N31" s="48">
        <v>0.28525109999999998</v>
      </c>
    </row>
    <row r="32" spans="1:14" x14ac:dyDescent="0.25">
      <c r="A32" s="49">
        <v>989</v>
      </c>
      <c r="B32" s="36" t="s">
        <v>50</v>
      </c>
      <c r="C32" s="36">
        <v>2011</v>
      </c>
      <c r="D32" s="36">
        <v>-0.11494713749999998</v>
      </c>
      <c r="E32" s="36">
        <v>20</v>
      </c>
      <c r="F32" s="36"/>
      <c r="G32" s="36">
        <v>-1.5526470000000001</v>
      </c>
      <c r="H32" s="36">
        <v>-0.7319251</v>
      </c>
      <c r="I32" s="36">
        <v>0.52622639999999998</v>
      </c>
      <c r="J32" s="36">
        <v>-8.2524E-2</v>
      </c>
      <c r="K32" s="36">
        <v>0.74256639999999996</v>
      </c>
      <c r="L32" s="36">
        <v>1.3638000000000001E-2</v>
      </c>
      <c r="M32" s="36">
        <v>-0.65746939999999998</v>
      </c>
      <c r="N32" s="50">
        <v>0.8225576</v>
      </c>
    </row>
    <row r="34" spans="1:15" s="17" customFormat="1" ht="18.75" x14ac:dyDescent="0.3">
      <c r="A34" s="57" t="s">
        <v>79</v>
      </c>
      <c r="B34" s="57"/>
      <c r="C34" s="57"/>
      <c r="D34" s="57"/>
      <c r="E34" s="57"/>
      <c r="F34" s="57"/>
      <c r="G34" s="57"/>
      <c r="H34" s="57"/>
      <c r="I34" s="57"/>
      <c r="J34" s="57"/>
      <c r="K34" s="57"/>
      <c r="L34" s="57"/>
      <c r="M34" s="57"/>
      <c r="N34" s="57"/>
    </row>
    <row r="35" spans="1:15" ht="105" x14ac:dyDescent="0.25">
      <c r="A35" s="51"/>
      <c r="B35" s="52"/>
      <c r="C35" s="52"/>
      <c r="D35" s="52"/>
      <c r="E35" s="52"/>
      <c r="F35" s="52"/>
      <c r="G35" s="55" t="s">
        <v>371</v>
      </c>
      <c r="H35" s="55" t="s">
        <v>372</v>
      </c>
      <c r="I35" s="55" t="s">
        <v>373</v>
      </c>
      <c r="J35" s="55" t="s">
        <v>374</v>
      </c>
      <c r="K35" s="55" t="s">
        <v>375</v>
      </c>
      <c r="L35" s="55" t="s">
        <v>376</v>
      </c>
      <c r="M35" s="55" t="s">
        <v>377</v>
      </c>
      <c r="N35" s="56" t="s">
        <v>378</v>
      </c>
    </row>
    <row r="36" spans="1:15" ht="15.75" thickBot="1" x14ac:dyDescent="0.3">
      <c r="A36" s="154" t="s">
        <v>309</v>
      </c>
      <c r="B36" s="155" t="s">
        <v>310</v>
      </c>
      <c r="C36" s="155" t="s">
        <v>2</v>
      </c>
      <c r="D36" s="155"/>
      <c r="E36" s="155"/>
      <c r="F36" s="155"/>
      <c r="G36" s="155" t="s">
        <v>363</v>
      </c>
      <c r="H36" s="155" t="s">
        <v>364</v>
      </c>
      <c r="I36" s="155" t="s">
        <v>365</v>
      </c>
      <c r="J36" s="155" t="s">
        <v>366</v>
      </c>
      <c r="K36" s="155" t="s">
        <v>367</v>
      </c>
      <c r="L36" s="155" t="s">
        <v>368</v>
      </c>
      <c r="M36" s="155" t="s">
        <v>369</v>
      </c>
      <c r="N36" s="156" t="s">
        <v>370</v>
      </c>
    </row>
    <row r="37" spans="1:15" ht="15.75" thickTop="1" x14ac:dyDescent="0.25">
      <c r="A37" s="47">
        <v>1</v>
      </c>
      <c r="B37" s="34" t="s">
        <v>24</v>
      </c>
      <c r="C37" s="34">
        <v>2011</v>
      </c>
      <c r="D37" s="34"/>
      <c r="E37" s="34"/>
      <c r="F37" s="34"/>
      <c r="G37" s="34">
        <v>0</v>
      </c>
      <c r="H37" s="34">
        <v>0</v>
      </c>
      <c r="I37" s="34">
        <v>1</v>
      </c>
      <c r="J37" s="34">
        <v>4.5827179999999998</v>
      </c>
      <c r="K37" s="34">
        <v>0.89028390000000002</v>
      </c>
      <c r="L37" s="34">
        <v>1.8929999999999999E-4</v>
      </c>
      <c r="M37" s="34">
        <v>2</v>
      </c>
      <c r="N37" s="48">
        <v>0.60737229999999998</v>
      </c>
      <c r="O37" s="4"/>
    </row>
    <row r="38" spans="1:15" x14ac:dyDescent="0.25">
      <c r="A38" s="47">
        <v>2</v>
      </c>
      <c r="B38" s="34" t="s">
        <v>25</v>
      </c>
      <c r="C38" s="34">
        <v>2011</v>
      </c>
      <c r="D38" s="34"/>
      <c r="E38" s="34"/>
      <c r="F38" s="34"/>
      <c r="G38" s="34">
        <v>0</v>
      </c>
      <c r="H38" s="34">
        <v>0</v>
      </c>
      <c r="I38" s="34">
        <v>1</v>
      </c>
      <c r="J38" s="34">
        <v>4.7370809999999999</v>
      </c>
      <c r="K38" s="34">
        <v>0.97181830000000002</v>
      </c>
      <c r="L38" s="34">
        <v>1.2863599999999999E-2</v>
      </c>
      <c r="M38" s="34">
        <v>0.5</v>
      </c>
      <c r="N38" s="48">
        <v>0.45831650000000002</v>
      </c>
      <c r="O38" s="4"/>
    </row>
    <row r="39" spans="1:15" x14ac:dyDescent="0.25">
      <c r="A39" s="47">
        <v>3</v>
      </c>
      <c r="B39" s="34" t="s">
        <v>26</v>
      </c>
      <c r="C39" s="34">
        <v>2011</v>
      </c>
      <c r="D39" s="34"/>
      <c r="E39" s="34"/>
      <c r="F39" s="34"/>
      <c r="G39" s="34">
        <v>1</v>
      </c>
      <c r="H39" s="34">
        <v>0</v>
      </c>
      <c r="I39" s="34">
        <v>0.85300209999999999</v>
      </c>
      <c r="J39" s="34">
        <v>4.6647270000000001</v>
      </c>
      <c r="K39" s="34">
        <v>0.98886750000000001</v>
      </c>
      <c r="L39" s="34">
        <v>9.3334700000000007E-2</v>
      </c>
      <c r="M39" s="34">
        <v>2</v>
      </c>
      <c r="N39" s="48">
        <v>0.56276649999999995</v>
      </c>
      <c r="O39" s="4"/>
    </row>
    <row r="40" spans="1:15" x14ac:dyDescent="0.25">
      <c r="A40" s="47">
        <v>4</v>
      </c>
      <c r="B40" s="34" t="s">
        <v>27</v>
      </c>
      <c r="C40" s="34">
        <v>2011</v>
      </c>
      <c r="D40" s="34"/>
      <c r="E40" s="34"/>
      <c r="F40" s="34"/>
      <c r="G40" s="34">
        <v>0</v>
      </c>
      <c r="H40" s="34">
        <v>0</v>
      </c>
      <c r="I40" s="34">
        <v>1</v>
      </c>
      <c r="J40" s="34">
        <v>4.6412230000000001</v>
      </c>
      <c r="K40" s="34">
        <v>1</v>
      </c>
      <c r="L40" s="34">
        <v>0.54940100000000003</v>
      </c>
      <c r="M40" s="34">
        <v>0.5</v>
      </c>
      <c r="N40" s="48">
        <v>0.68981769999999998</v>
      </c>
      <c r="O40" s="4"/>
    </row>
    <row r="41" spans="1:15" x14ac:dyDescent="0.25">
      <c r="A41" s="47">
        <v>5</v>
      </c>
      <c r="B41" s="34" t="s">
        <v>28</v>
      </c>
      <c r="C41" s="34">
        <v>2011</v>
      </c>
      <c r="D41" s="34"/>
      <c r="E41" s="34"/>
      <c r="F41" s="34"/>
      <c r="G41" s="34">
        <v>1</v>
      </c>
      <c r="H41" s="34">
        <v>0</v>
      </c>
      <c r="I41" s="34">
        <v>1</v>
      </c>
      <c r="J41" s="34">
        <v>4.5570649999999997</v>
      </c>
      <c r="K41" s="34">
        <v>0.87876050000000006</v>
      </c>
      <c r="L41" s="34">
        <v>0.1466663</v>
      </c>
      <c r="M41" s="34">
        <v>1</v>
      </c>
      <c r="N41" s="48">
        <v>0.78597609999999996</v>
      </c>
      <c r="O41" s="4"/>
    </row>
    <row r="42" spans="1:15" x14ac:dyDescent="0.25">
      <c r="A42" s="47">
        <v>6</v>
      </c>
      <c r="B42" s="34" t="s">
        <v>29</v>
      </c>
      <c r="C42" s="34">
        <v>2011</v>
      </c>
      <c r="D42" s="34"/>
      <c r="E42" s="34"/>
      <c r="F42" s="34"/>
      <c r="G42" s="34">
        <v>0</v>
      </c>
      <c r="H42" s="34">
        <v>0</v>
      </c>
      <c r="I42" s="34">
        <v>0.99407789999999996</v>
      </c>
      <c r="J42" s="34">
        <v>4.9206289999999999</v>
      </c>
      <c r="K42" s="34">
        <v>0.98982840000000005</v>
      </c>
      <c r="L42" s="34">
        <v>0.322494</v>
      </c>
      <c r="M42" s="34">
        <v>0</v>
      </c>
      <c r="N42" s="48">
        <v>0.51732409999999995</v>
      </c>
      <c r="O42" s="4"/>
    </row>
    <row r="43" spans="1:15" x14ac:dyDescent="0.25">
      <c r="A43" s="47">
        <v>7</v>
      </c>
      <c r="B43" s="34" t="s">
        <v>30</v>
      </c>
      <c r="C43" s="34">
        <v>2011</v>
      </c>
      <c r="D43" s="34"/>
      <c r="E43" s="34"/>
      <c r="F43" s="34"/>
      <c r="G43" s="34">
        <v>1</v>
      </c>
      <c r="H43" s="34">
        <v>1</v>
      </c>
      <c r="I43" s="34">
        <v>1</v>
      </c>
      <c r="J43" s="34">
        <v>4.4185100000000004</v>
      </c>
      <c r="K43" s="34">
        <v>0.93670059999999999</v>
      </c>
      <c r="L43" s="34">
        <v>0.1366704</v>
      </c>
      <c r="M43" s="34">
        <v>1</v>
      </c>
      <c r="N43" s="48">
        <v>0.7332012</v>
      </c>
      <c r="O43" s="4"/>
    </row>
    <row r="44" spans="1:15" x14ac:dyDescent="0.25">
      <c r="A44" s="47">
        <v>8</v>
      </c>
      <c r="B44" s="34" t="s">
        <v>31</v>
      </c>
      <c r="C44" s="34">
        <v>2011</v>
      </c>
      <c r="D44" s="34"/>
      <c r="E44" s="34"/>
      <c r="F44" s="34"/>
      <c r="G44" s="34">
        <v>1</v>
      </c>
      <c r="H44" s="34">
        <v>0</v>
      </c>
      <c r="I44" s="34">
        <v>1</v>
      </c>
      <c r="J44" s="34">
        <v>5.6887210000000001</v>
      </c>
      <c r="K44" s="34">
        <v>0.88759549999999998</v>
      </c>
      <c r="L44" s="34">
        <v>6.5453000000000004E-3</v>
      </c>
      <c r="M44" s="34">
        <v>2</v>
      </c>
      <c r="N44" s="48">
        <v>0.5483903</v>
      </c>
      <c r="O44" s="4"/>
    </row>
    <row r="45" spans="1:15" x14ac:dyDescent="0.25">
      <c r="A45" s="47">
        <v>10</v>
      </c>
      <c r="B45" s="34" t="s">
        <v>32</v>
      </c>
      <c r="C45" s="34">
        <v>2011</v>
      </c>
      <c r="D45" s="34"/>
      <c r="E45" s="34"/>
      <c r="F45" s="34"/>
      <c r="G45" s="34">
        <v>1</v>
      </c>
      <c r="H45" s="34">
        <v>1</v>
      </c>
      <c r="I45" s="34">
        <v>0.92129629999999996</v>
      </c>
      <c r="J45" s="34">
        <v>5.4002970000000001</v>
      </c>
      <c r="K45" s="34">
        <v>0.63333649999999997</v>
      </c>
      <c r="L45" s="34">
        <v>0.1205862</v>
      </c>
      <c r="M45" s="34">
        <v>2</v>
      </c>
      <c r="N45" s="48">
        <v>0.70656850000000004</v>
      </c>
      <c r="O45" s="4"/>
    </row>
    <row r="46" spans="1:15" x14ac:dyDescent="0.25">
      <c r="A46" s="47">
        <v>11</v>
      </c>
      <c r="B46" s="34" t="s">
        <v>33</v>
      </c>
      <c r="C46" s="34">
        <v>2011</v>
      </c>
      <c r="D46" s="34"/>
      <c r="E46" s="34"/>
      <c r="F46" s="34"/>
      <c r="G46" s="34">
        <v>1</v>
      </c>
      <c r="H46" s="34">
        <v>0</v>
      </c>
      <c r="I46" s="34">
        <v>0.88564480000000001</v>
      </c>
      <c r="J46" s="34">
        <v>6.4327639999999997</v>
      </c>
      <c r="K46" s="34">
        <v>0.81280430000000004</v>
      </c>
      <c r="L46" s="34">
        <v>0.16799639999999999</v>
      </c>
      <c r="M46" s="34">
        <v>2</v>
      </c>
      <c r="N46" s="48">
        <v>0.51104179999999999</v>
      </c>
      <c r="O46" s="4"/>
    </row>
    <row r="47" spans="1:15" x14ac:dyDescent="0.25">
      <c r="A47" s="47">
        <v>12</v>
      </c>
      <c r="B47" s="34" t="s">
        <v>34</v>
      </c>
      <c r="C47" s="34">
        <v>2011</v>
      </c>
      <c r="D47" s="34"/>
      <c r="E47" s="34"/>
      <c r="F47" s="34"/>
      <c r="G47" s="34">
        <v>1</v>
      </c>
      <c r="H47" s="34">
        <v>1</v>
      </c>
      <c r="I47" s="34">
        <v>1</v>
      </c>
      <c r="J47" s="34">
        <v>4.5792109999999999</v>
      </c>
      <c r="K47" s="34">
        <v>0.53432539999999995</v>
      </c>
      <c r="L47" s="34">
        <v>0.234651</v>
      </c>
      <c r="M47" s="34">
        <v>2</v>
      </c>
      <c r="N47" s="48">
        <v>0.56614209999999998</v>
      </c>
      <c r="O47" s="4"/>
    </row>
    <row r="48" spans="1:15" x14ac:dyDescent="0.25">
      <c r="A48" s="47">
        <v>18</v>
      </c>
      <c r="B48" s="34" t="s">
        <v>35</v>
      </c>
      <c r="C48" s="34">
        <v>2011</v>
      </c>
      <c r="D48" s="34"/>
      <c r="E48" s="34"/>
      <c r="F48" s="34"/>
      <c r="G48" s="34">
        <v>1</v>
      </c>
      <c r="H48" s="34">
        <v>1</v>
      </c>
      <c r="I48" s="34">
        <v>1</v>
      </c>
      <c r="J48" s="34">
        <v>5.6032780000000004</v>
      </c>
      <c r="K48" s="34">
        <v>0.65056539999999996</v>
      </c>
      <c r="L48" s="34">
        <v>0.42375499999999999</v>
      </c>
      <c r="M48" s="34">
        <v>2</v>
      </c>
      <c r="N48" s="48">
        <v>0.76590879999999995</v>
      </c>
      <c r="O48" s="4"/>
    </row>
    <row r="49" spans="1:15" x14ac:dyDescent="0.25">
      <c r="A49" s="47">
        <v>21</v>
      </c>
      <c r="B49" s="34" t="s">
        <v>36</v>
      </c>
      <c r="C49" s="34">
        <v>2011</v>
      </c>
      <c r="D49" s="34"/>
      <c r="E49" s="34"/>
      <c r="F49" s="34"/>
      <c r="G49" s="34">
        <v>1</v>
      </c>
      <c r="H49" s="34">
        <v>0</v>
      </c>
      <c r="I49" s="34">
        <v>0.97149940000000001</v>
      </c>
      <c r="J49" s="34">
        <v>6.7485160000000004</v>
      </c>
      <c r="K49" s="34">
        <v>0.98675579999999996</v>
      </c>
      <c r="L49" s="34">
        <v>5.9870899999999998E-2</v>
      </c>
      <c r="M49" s="34">
        <v>2</v>
      </c>
      <c r="N49" s="48">
        <v>0.63865950000000005</v>
      </c>
      <c r="O49" s="4"/>
    </row>
    <row r="50" spans="1:15" x14ac:dyDescent="0.25">
      <c r="A50" s="47">
        <v>22</v>
      </c>
      <c r="B50" s="34" t="s">
        <v>37</v>
      </c>
      <c r="C50" s="34">
        <v>2011</v>
      </c>
      <c r="D50" s="34"/>
      <c r="E50" s="34"/>
      <c r="F50" s="34"/>
      <c r="G50" s="34">
        <v>0</v>
      </c>
      <c r="H50" s="34">
        <v>0</v>
      </c>
      <c r="I50" s="34">
        <v>0.96236560000000004</v>
      </c>
      <c r="J50" s="34">
        <v>4.2273040000000002</v>
      </c>
      <c r="K50" s="34">
        <v>1</v>
      </c>
      <c r="L50" s="34">
        <v>1.2569999999999999E-4</v>
      </c>
      <c r="M50" s="34">
        <v>0</v>
      </c>
      <c r="N50" s="48">
        <v>0.46710790000000002</v>
      </c>
      <c r="O50" s="4"/>
    </row>
    <row r="51" spans="1:15" x14ac:dyDescent="0.25">
      <c r="A51" s="47">
        <v>50</v>
      </c>
      <c r="B51" s="34" t="s">
        <v>38</v>
      </c>
      <c r="C51" s="34">
        <v>2011</v>
      </c>
      <c r="D51" s="34"/>
      <c r="E51" s="34"/>
      <c r="F51" s="34"/>
      <c r="G51" s="34">
        <v>1</v>
      </c>
      <c r="H51" s="34">
        <v>1</v>
      </c>
      <c r="I51" s="34">
        <v>0.99630649999999998</v>
      </c>
      <c r="J51" s="34">
        <v>6.1562099999999997</v>
      </c>
      <c r="K51" s="34">
        <v>0.99244200000000005</v>
      </c>
      <c r="L51" s="34">
        <v>8.6425799999999997E-2</v>
      </c>
      <c r="M51" s="34">
        <v>0.5</v>
      </c>
      <c r="N51" s="48">
        <v>0.52925469999999997</v>
      </c>
      <c r="O51" s="4"/>
    </row>
    <row r="52" spans="1:15" x14ac:dyDescent="0.25">
      <c r="A52" s="47">
        <v>301</v>
      </c>
      <c r="B52" s="34" t="s">
        <v>39</v>
      </c>
      <c r="C52" s="34">
        <v>2011</v>
      </c>
      <c r="D52" s="34"/>
      <c r="E52" s="34"/>
      <c r="F52" s="34"/>
      <c r="G52" s="34">
        <v>1</v>
      </c>
      <c r="H52" s="34">
        <v>1</v>
      </c>
      <c r="I52" s="34">
        <v>0.99513569999999996</v>
      </c>
      <c r="J52" s="34">
        <v>6.6897440000000001</v>
      </c>
      <c r="K52" s="34">
        <v>0.89716240000000003</v>
      </c>
      <c r="L52" s="34">
        <v>1.5691299999999998E-2</v>
      </c>
      <c r="M52" s="34">
        <v>2</v>
      </c>
      <c r="N52" s="48">
        <v>0.6402523</v>
      </c>
      <c r="O52" s="4"/>
    </row>
    <row r="53" spans="1:15" x14ac:dyDescent="0.25">
      <c r="A53" s="47">
        <v>302</v>
      </c>
      <c r="B53" s="34" t="s">
        <v>40</v>
      </c>
      <c r="C53" s="34">
        <v>2011</v>
      </c>
      <c r="D53" s="34"/>
      <c r="E53" s="34"/>
      <c r="F53" s="34"/>
      <c r="G53" s="34">
        <v>1</v>
      </c>
      <c r="H53" s="34">
        <v>0</v>
      </c>
      <c r="I53" s="34">
        <v>1</v>
      </c>
      <c r="J53" s="34">
        <v>6.1756539999999998</v>
      </c>
      <c r="K53" s="34">
        <v>0.62616609999999995</v>
      </c>
      <c r="L53" s="34">
        <v>9.38142E-2</v>
      </c>
      <c r="M53" s="34">
        <v>2.5</v>
      </c>
      <c r="N53" s="48">
        <v>0.52721359999999995</v>
      </c>
      <c r="O53" s="4"/>
    </row>
    <row r="54" spans="1:15" x14ac:dyDescent="0.25">
      <c r="A54" s="47">
        <v>701</v>
      </c>
      <c r="B54" s="34" t="s">
        <v>41</v>
      </c>
      <c r="C54" s="34">
        <v>2011</v>
      </c>
      <c r="D54" s="34"/>
      <c r="E54" s="34"/>
      <c r="F54" s="34"/>
      <c r="G54" s="34">
        <v>0</v>
      </c>
      <c r="H54" s="34">
        <v>0</v>
      </c>
      <c r="I54" s="34">
        <v>0.75977810000000001</v>
      </c>
      <c r="J54" s="34">
        <v>2.7764120000000001</v>
      </c>
      <c r="K54" s="34">
        <v>0.99907360000000001</v>
      </c>
      <c r="L54" s="34">
        <v>2.5518699999999998E-2</v>
      </c>
      <c r="M54" s="34">
        <v>2</v>
      </c>
      <c r="N54" s="48">
        <v>0.72321400000000002</v>
      </c>
      <c r="O54" s="4"/>
    </row>
    <row r="55" spans="1:15" x14ac:dyDescent="0.25">
      <c r="A55" s="47">
        <v>742</v>
      </c>
      <c r="B55" s="34" t="s">
        <v>42</v>
      </c>
      <c r="C55" s="34">
        <v>2011</v>
      </c>
      <c r="D55" s="34"/>
      <c r="E55" s="34"/>
      <c r="F55" s="34"/>
      <c r="G55" s="34">
        <v>0</v>
      </c>
      <c r="H55" s="34">
        <v>0</v>
      </c>
      <c r="I55" s="34">
        <v>1</v>
      </c>
      <c r="J55" s="34">
        <v>4.9235850000000001</v>
      </c>
      <c r="K55" s="34">
        <v>0.98702690000000004</v>
      </c>
      <c r="L55" s="34">
        <v>7.9859000000000006E-3</v>
      </c>
      <c r="M55" s="34">
        <v>1</v>
      </c>
      <c r="N55" s="48">
        <v>0.60069110000000003</v>
      </c>
      <c r="O55" s="4"/>
    </row>
    <row r="56" spans="1:15" x14ac:dyDescent="0.25">
      <c r="A56" s="47">
        <v>801</v>
      </c>
      <c r="B56" s="34" t="s">
        <v>43</v>
      </c>
      <c r="C56" s="34">
        <v>2011</v>
      </c>
      <c r="D56" s="34"/>
      <c r="E56" s="34"/>
      <c r="F56" s="34"/>
      <c r="G56" s="34">
        <v>1</v>
      </c>
      <c r="H56" s="34">
        <v>1</v>
      </c>
      <c r="I56" s="34">
        <v>0.75318070000000004</v>
      </c>
      <c r="J56" s="34">
        <v>5.1669429999999998</v>
      </c>
      <c r="K56" s="34">
        <v>0.89830679999999996</v>
      </c>
      <c r="L56" s="34">
        <v>0.3273508</v>
      </c>
      <c r="M56" s="34">
        <v>1.5</v>
      </c>
      <c r="N56" s="48">
        <v>0.55144280000000001</v>
      </c>
      <c r="O56" s="4"/>
    </row>
    <row r="57" spans="1:15" x14ac:dyDescent="0.25">
      <c r="A57" s="47">
        <v>820</v>
      </c>
      <c r="B57" s="34" t="s">
        <v>44</v>
      </c>
      <c r="C57" s="34">
        <v>2011</v>
      </c>
      <c r="D57" s="34"/>
      <c r="E57" s="34"/>
      <c r="F57" s="34"/>
      <c r="G57" s="34">
        <v>1</v>
      </c>
      <c r="H57" s="34">
        <v>0</v>
      </c>
      <c r="I57" s="34">
        <v>1</v>
      </c>
      <c r="J57" s="34">
        <v>5.1472300000000004</v>
      </c>
      <c r="K57" s="34">
        <v>0.9988226</v>
      </c>
      <c r="L57" s="34">
        <v>1.9400000000000001E-5</v>
      </c>
      <c r="M57" s="34">
        <v>1</v>
      </c>
      <c r="N57" s="48">
        <v>0.3917754</v>
      </c>
      <c r="O57" s="4"/>
    </row>
    <row r="58" spans="1:15" x14ac:dyDescent="0.25">
      <c r="A58" s="47">
        <v>905</v>
      </c>
      <c r="B58" s="34" t="s">
        <v>45</v>
      </c>
      <c r="C58" s="34">
        <v>2011</v>
      </c>
      <c r="D58" s="34"/>
      <c r="E58" s="34"/>
      <c r="F58" s="34"/>
      <c r="G58" s="34">
        <v>1</v>
      </c>
      <c r="H58" s="34">
        <v>1</v>
      </c>
      <c r="I58" s="34">
        <v>0.95674559999999997</v>
      </c>
      <c r="J58" s="34">
        <v>6.9358129999999996</v>
      </c>
      <c r="K58" s="34"/>
      <c r="L58" s="34">
        <v>1.06E-6</v>
      </c>
      <c r="M58" s="34">
        <v>1</v>
      </c>
      <c r="N58" s="48">
        <v>0.58945550000000002</v>
      </c>
      <c r="O58" s="4"/>
    </row>
    <row r="59" spans="1:15" x14ac:dyDescent="0.25">
      <c r="A59" s="47">
        <v>912</v>
      </c>
      <c r="B59" s="34" t="s">
        <v>46</v>
      </c>
      <c r="C59" s="34">
        <v>2011</v>
      </c>
      <c r="D59" s="34"/>
      <c r="E59" s="34"/>
      <c r="F59" s="34"/>
      <c r="G59" s="34">
        <v>1</v>
      </c>
      <c r="H59" s="34">
        <v>0</v>
      </c>
      <c r="I59" s="34">
        <v>1</v>
      </c>
      <c r="J59" s="34">
        <v>5.5259799999999997</v>
      </c>
      <c r="K59" s="34"/>
      <c r="L59" s="34">
        <v>8.2799999999999993E-5</v>
      </c>
      <c r="M59" s="34">
        <v>1.5</v>
      </c>
      <c r="N59" s="48">
        <v>0.31741059999999999</v>
      </c>
      <c r="O59" s="4"/>
    </row>
    <row r="60" spans="1:15" x14ac:dyDescent="0.25">
      <c r="A60" s="47">
        <v>914</v>
      </c>
      <c r="B60" s="34" t="s">
        <v>47</v>
      </c>
      <c r="C60" s="34">
        <v>2011</v>
      </c>
      <c r="D60" s="34"/>
      <c r="E60" s="34"/>
      <c r="F60" s="34"/>
      <c r="G60" s="34">
        <v>1</v>
      </c>
      <c r="H60" s="34">
        <v>0</v>
      </c>
      <c r="I60" s="34">
        <v>1</v>
      </c>
      <c r="J60" s="34">
        <v>4.4198469999999999</v>
      </c>
      <c r="K60" s="34"/>
      <c r="L60" s="34">
        <v>1.3699999999999999E-5</v>
      </c>
      <c r="M60" s="34">
        <v>2</v>
      </c>
      <c r="N60" s="48">
        <v>0.54092200000000001</v>
      </c>
      <c r="O60" s="4"/>
    </row>
    <row r="61" spans="1:15" x14ac:dyDescent="0.25">
      <c r="A61" s="47">
        <v>918</v>
      </c>
      <c r="B61" s="34" t="s">
        <v>48</v>
      </c>
      <c r="C61" s="34">
        <v>2011</v>
      </c>
      <c r="D61" s="34"/>
      <c r="E61" s="34"/>
      <c r="F61" s="34"/>
      <c r="G61" s="34">
        <v>1</v>
      </c>
      <c r="H61" s="34">
        <v>1</v>
      </c>
      <c r="I61" s="34">
        <v>0.99702380000000002</v>
      </c>
      <c r="J61" s="34">
        <v>4.9547889999999999</v>
      </c>
      <c r="K61" s="34"/>
      <c r="L61" s="34">
        <v>0.23381289999999999</v>
      </c>
      <c r="M61" s="34">
        <v>2</v>
      </c>
      <c r="N61" s="48">
        <v>0.50743780000000005</v>
      </c>
      <c r="O61" s="4"/>
    </row>
    <row r="62" spans="1:15" x14ac:dyDescent="0.25">
      <c r="A62" s="47">
        <v>988</v>
      </c>
      <c r="B62" s="34" t="s">
        <v>49</v>
      </c>
      <c r="C62" s="34">
        <v>2011</v>
      </c>
      <c r="D62" s="34"/>
      <c r="E62" s="34"/>
      <c r="F62" s="34"/>
      <c r="G62" s="34">
        <v>1</v>
      </c>
      <c r="H62" s="34">
        <v>0</v>
      </c>
      <c r="I62" s="34">
        <v>0.66666669999999995</v>
      </c>
      <c r="J62" s="34">
        <v>0</v>
      </c>
      <c r="K62" s="34"/>
      <c r="L62" s="34">
        <v>1.5400000000000001E-6</v>
      </c>
      <c r="M62" s="34">
        <v>2</v>
      </c>
      <c r="N62" s="48">
        <v>0.61580800000000002</v>
      </c>
      <c r="O62" s="4"/>
    </row>
    <row r="63" spans="1:15" x14ac:dyDescent="0.25">
      <c r="A63" s="49">
        <v>989</v>
      </c>
      <c r="B63" s="36" t="s">
        <v>50</v>
      </c>
      <c r="C63" s="36">
        <v>2011</v>
      </c>
      <c r="D63" s="36"/>
      <c r="E63" s="36"/>
      <c r="F63" s="36"/>
      <c r="G63" s="36">
        <v>0</v>
      </c>
      <c r="H63" s="36">
        <v>0</v>
      </c>
      <c r="I63" s="36">
        <v>1</v>
      </c>
      <c r="J63" s="36">
        <v>4.8865889999999998</v>
      </c>
      <c r="K63" s="36">
        <v>0.99679419999999996</v>
      </c>
      <c r="L63" s="36">
        <v>0.1158517</v>
      </c>
      <c r="M63" s="36">
        <v>1</v>
      </c>
      <c r="N63" s="50">
        <v>0.67564460000000004</v>
      </c>
      <c r="O63" s="4"/>
    </row>
    <row r="64" spans="1:15" s="4" customFormat="1" x14ac:dyDescent="0.25">
      <c r="A64" s="4" t="s">
        <v>80</v>
      </c>
      <c r="G64" s="4" t="s">
        <v>82</v>
      </c>
      <c r="H64" s="4" t="s">
        <v>82</v>
      </c>
      <c r="I64" s="4" t="s">
        <v>82</v>
      </c>
      <c r="J64" s="4" t="s">
        <v>82</v>
      </c>
      <c r="K64" s="4" t="s">
        <v>82</v>
      </c>
      <c r="L64" s="4" t="s">
        <v>81</v>
      </c>
      <c r="M64" s="4" t="s">
        <v>82</v>
      </c>
      <c r="N64" s="4" t="s">
        <v>82</v>
      </c>
    </row>
    <row r="67" spans="1:3" x14ac:dyDescent="0.25">
      <c r="A67" s="4" t="s">
        <v>83</v>
      </c>
      <c r="B67" s="4" t="s">
        <v>1</v>
      </c>
      <c r="C67" s="4" t="s">
        <v>84</v>
      </c>
    </row>
    <row r="68" spans="1:3" x14ac:dyDescent="0.25">
      <c r="A68" s="11">
        <v>301</v>
      </c>
      <c r="B68" s="11" t="s">
        <v>39</v>
      </c>
      <c r="C68" s="4">
        <v>0.70968647500000004</v>
      </c>
    </row>
    <row r="69" spans="1:3" x14ac:dyDescent="0.25">
      <c r="A69" s="11">
        <v>905</v>
      </c>
      <c r="B69" s="11" t="s">
        <v>45</v>
      </c>
      <c r="C69" s="13">
        <v>0.51629502857142862</v>
      </c>
    </row>
    <row r="70" spans="1:3" x14ac:dyDescent="0.25">
      <c r="A70" s="11">
        <v>21</v>
      </c>
      <c r="B70" s="11" t="s">
        <v>36</v>
      </c>
      <c r="C70" s="13">
        <v>0.46380907499999996</v>
      </c>
    </row>
    <row r="71" spans="1:3" x14ac:dyDescent="0.25">
      <c r="A71" s="11">
        <v>7</v>
      </c>
      <c r="B71" s="11" t="s">
        <v>30</v>
      </c>
      <c r="C71" s="13">
        <v>0.3648476625</v>
      </c>
    </row>
    <row r="72" spans="1:3" x14ac:dyDescent="0.25">
      <c r="A72" s="11">
        <v>50</v>
      </c>
      <c r="B72" s="11" t="s">
        <v>38</v>
      </c>
      <c r="C72" s="13">
        <v>0.29346369999999994</v>
      </c>
    </row>
    <row r="73" spans="1:3" x14ac:dyDescent="0.25">
      <c r="A73" s="11">
        <v>8</v>
      </c>
      <c r="B73" s="11" t="s">
        <v>31</v>
      </c>
      <c r="C73" s="13">
        <v>0.26448439999999995</v>
      </c>
    </row>
    <row r="74" spans="1:3" x14ac:dyDescent="0.25">
      <c r="A74" s="11">
        <v>10</v>
      </c>
      <c r="B74" s="11" t="s">
        <v>32</v>
      </c>
      <c r="C74" s="13">
        <v>0.24645401250000004</v>
      </c>
    </row>
    <row r="75" spans="1:3" x14ac:dyDescent="0.25">
      <c r="A75" s="11">
        <v>918</v>
      </c>
      <c r="B75" s="11" t="s">
        <v>48</v>
      </c>
      <c r="C75" s="13">
        <v>0.23936282857142865</v>
      </c>
    </row>
    <row r="76" spans="1:3" x14ac:dyDescent="0.25">
      <c r="A76" s="11">
        <v>18</v>
      </c>
      <c r="B76" s="11" t="s">
        <v>35</v>
      </c>
      <c r="C76" s="13">
        <v>0.19544258750000004</v>
      </c>
    </row>
    <row r="77" spans="1:3" x14ac:dyDescent="0.25">
      <c r="A77" s="11">
        <v>914</v>
      </c>
      <c r="B77" s="11" t="s">
        <v>47</v>
      </c>
      <c r="C77" s="13">
        <v>0.16683127142857143</v>
      </c>
    </row>
    <row r="78" spans="1:3" x14ac:dyDescent="0.25">
      <c r="A78" s="11">
        <v>5</v>
      </c>
      <c r="B78" s="11" t="s">
        <v>28</v>
      </c>
      <c r="C78" s="13">
        <v>0.12223272500000001</v>
      </c>
    </row>
    <row r="79" spans="1:3" x14ac:dyDescent="0.25">
      <c r="A79" s="11">
        <v>302</v>
      </c>
      <c r="B79" s="11" t="s">
        <v>40</v>
      </c>
      <c r="C79" s="13">
        <v>7.4255475000000015E-2</v>
      </c>
    </row>
    <row r="80" spans="1:3" x14ac:dyDescent="0.25">
      <c r="A80" s="11">
        <v>3</v>
      </c>
      <c r="B80" s="11" t="s">
        <v>26</v>
      </c>
      <c r="C80" s="13">
        <v>-3.7046875000000049E-3</v>
      </c>
    </row>
    <row r="81" spans="1:3" x14ac:dyDescent="0.25">
      <c r="A81" s="11">
        <v>1</v>
      </c>
      <c r="B81" s="11" t="s">
        <v>24</v>
      </c>
      <c r="C81" s="13">
        <v>-3.5166187500000015E-2</v>
      </c>
    </row>
    <row r="82" spans="1:3" x14ac:dyDescent="0.25">
      <c r="A82" s="11">
        <v>820</v>
      </c>
      <c r="B82" s="11" t="s">
        <v>44</v>
      </c>
      <c r="C82" s="13">
        <v>-3.6863324999999975E-2</v>
      </c>
    </row>
    <row r="83" spans="1:3" x14ac:dyDescent="0.25">
      <c r="A83" s="11">
        <v>12</v>
      </c>
      <c r="B83" s="11" t="s">
        <v>34</v>
      </c>
      <c r="C83" s="13">
        <v>-6.1193924999999962E-2</v>
      </c>
    </row>
    <row r="84" spans="1:3" x14ac:dyDescent="0.25">
      <c r="A84" s="11">
        <v>11</v>
      </c>
      <c r="B84" s="11" t="s">
        <v>33</v>
      </c>
      <c r="C84" s="13">
        <v>-6.9365575000000013E-2</v>
      </c>
    </row>
    <row r="85" spans="1:3" x14ac:dyDescent="0.25">
      <c r="A85" s="11">
        <v>912</v>
      </c>
      <c r="B85" s="11" t="s">
        <v>46</v>
      </c>
      <c r="C85" s="13">
        <v>-0.10463282857142861</v>
      </c>
    </row>
    <row r="86" spans="1:3" x14ac:dyDescent="0.25">
      <c r="A86" s="11">
        <v>742</v>
      </c>
      <c r="B86" s="11" t="s">
        <v>42</v>
      </c>
      <c r="C86" s="13">
        <v>-0.11166552500000002</v>
      </c>
    </row>
    <row r="87" spans="1:3" x14ac:dyDescent="0.25">
      <c r="A87" s="11">
        <v>989</v>
      </c>
      <c r="B87" s="11" t="s">
        <v>50</v>
      </c>
      <c r="C87" s="13">
        <v>-0.11494713749999998</v>
      </c>
    </row>
    <row r="88" spans="1:3" x14ac:dyDescent="0.25">
      <c r="A88" s="11">
        <v>801</v>
      </c>
      <c r="B88" s="11" t="s">
        <v>43</v>
      </c>
      <c r="C88" s="13">
        <v>-0.21864873749999997</v>
      </c>
    </row>
    <row r="89" spans="1:3" x14ac:dyDescent="0.25">
      <c r="A89" s="11">
        <v>701</v>
      </c>
      <c r="B89" s="11" t="s">
        <v>41</v>
      </c>
      <c r="C89" s="13">
        <v>-0.33103470000000007</v>
      </c>
    </row>
    <row r="90" spans="1:3" x14ac:dyDescent="0.25">
      <c r="A90" s="11">
        <v>2</v>
      </c>
      <c r="B90" s="11" t="s">
        <v>25</v>
      </c>
      <c r="C90" s="13">
        <v>-0.3944339375</v>
      </c>
    </row>
    <row r="91" spans="1:3" x14ac:dyDescent="0.25">
      <c r="A91" s="11">
        <v>22</v>
      </c>
      <c r="B91" s="11" t="s">
        <v>37</v>
      </c>
      <c r="C91" s="13">
        <v>-0.53678844999999997</v>
      </c>
    </row>
    <row r="92" spans="1:3" x14ac:dyDescent="0.25">
      <c r="A92" s="11">
        <v>4</v>
      </c>
      <c r="B92" s="11" t="s">
        <v>27</v>
      </c>
      <c r="C92" s="13">
        <v>-0.57882943749999993</v>
      </c>
    </row>
    <row r="93" spans="1:3" x14ac:dyDescent="0.25">
      <c r="A93" s="11">
        <v>6</v>
      </c>
      <c r="B93" s="11" t="s">
        <v>29</v>
      </c>
      <c r="C93" s="13">
        <v>-0.65773387500000002</v>
      </c>
    </row>
    <row r="94" spans="1:3" x14ac:dyDescent="0.25">
      <c r="A94" s="11">
        <v>988</v>
      </c>
      <c r="B94" s="11" t="s">
        <v>49</v>
      </c>
      <c r="C94" s="13">
        <v>-0.72807685714285708</v>
      </c>
    </row>
  </sheetData>
  <autoFilter ref="A67:C67">
    <sortState ref="A66:C92">
      <sortCondition descending="1" ref="C65"/>
    </sortState>
  </autoFilter>
  <mergeCells count="2">
    <mergeCell ref="A3:N3"/>
    <mergeCell ref="A34:N34"/>
  </mergeCells>
  <pageMargins left="0.7" right="0.7" top="0.75" bottom="0.75" header="0.3" footer="0.3"/>
  <pageSetup scale="3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K46"/>
  <sheetViews>
    <sheetView workbookViewId="0">
      <selection activeCell="E36" sqref="E36"/>
    </sheetView>
  </sheetViews>
  <sheetFormatPr defaultRowHeight="15" x14ac:dyDescent="0.25"/>
  <cols>
    <col min="1" max="1" width="17.85546875" style="24" bestFit="1" customWidth="1"/>
    <col min="2" max="2" width="12.85546875" bestFit="1" customWidth="1"/>
    <col min="3" max="3" width="26.140625" customWidth="1"/>
    <col min="4" max="4" width="7.140625" bestFit="1" customWidth="1"/>
    <col min="5" max="5" width="22.42578125" bestFit="1" customWidth="1"/>
    <col min="6" max="6" width="22.7109375" bestFit="1" customWidth="1"/>
    <col min="7" max="7" width="18.42578125" bestFit="1" customWidth="1"/>
    <col min="8" max="8" width="27.140625" bestFit="1" customWidth="1"/>
    <col min="9" max="115" width="12.7109375" style="17" customWidth="1"/>
  </cols>
  <sheetData>
    <row r="1" spans="1:115" s="3" customFormat="1" ht="18.75" x14ac:dyDescent="0.3">
      <c r="A1" s="44" t="s">
        <v>322</v>
      </c>
    </row>
    <row r="2" spans="1:115" ht="15.75" thickBot="1" x14ac:dyDescent="0.3">
      <c r="A2" s="45" t="s">
        <v>304</v>
      </c>
      <c r="B2" s="46" t="s">
        <v>309</v>
      </c>
      <c r="C2" s="46" t="s">
        <v>310</v>
      </c>
      <c r="D2" s="46" t="s">
        <v>2</v>
      </c>
      <c r="E2" s="46" t="s">
        <v>74</v>
      </c>
      <c r="F2" s="46" t="s">
        <v>75</v>
      </c>
      <c r="G2" s="46" t="s">
        <v>77</v>
      </c>
      <c r="H2" s="46" t="s">
        <v>76</v>
      </c>
      <c r="I2" s="24"/>
      <c r="J2" s="24"/>
      <c r="K2" s="24"/>
      <c r="L2" s="24"/>
      <c r="M2" s="24"/>
      <c r="N2" s="24"/>
      <c r="O2" s="24"/>
      <c r="P2" s="24"/>
      <c r="Q2" s="24"/>
      <c r="R2" s="24"/>
      <c r="S2" s="24"/>
      <c r="T2" s="24"/>
      <c r="U2" s="24"/>
      <c r="V2" s="24"/>
      <c r="W2" s="24"/>
      <c r="X2" s="24"/>
      <c r="Y2" s="24"/>
      <c r="Z2" s="24"/>
      <c r="AA2" s="24"/>
      <c r="AB2" s="24"/>
      <c r="AC2" s="24"/>
      <c r="AD2" s="24"/>
    </row>
    <row r="3" spans="1:115" s="19" customFormat="1" ht="15.75" thickTop="1" x14ac:dyDescent="0.25">
      <c r="A3" s="27" t="s">
        <v>294</v>
      </c>
      <c r="B3" s="30">
        <v>1</v>
      </c>
      <c r="C3" s="30" t="s">
        <v>24</v>
      </c>
      <c r="D3" s="30">
        <v>2011</v>
      </c>
      <c r="E3" s="30">
        <v>10</v>
      </c>
      <c r="F3" s="29">
        <v>19</v>
      </c>
      <c r="G3" s="29">
        <v>15</v>
      </c>
      <c r="H3" s="29">
        <v>14</v>
      </c>
      <c r="I3" s="24"/>
      <c r="J3" s="24"/>
      <c r="K3" s="24"/>
      <c r="L3" s="24"/>
      <c r="M3" s="24"/>
      <c r="N3" s="24"/>
      <c r="O3" s="24"/>
      <c r="P3" s="24"/>
      <c r="Q3" s="24"/>
      <c r="R3" s="24"/>
      <c r="S3" s="24"/>
      <c r="T3" s="24"/>
      <c r="U3" s="24"/>
      <c r="V3" s="24"/>
      <c r="W3" s="24"/>
      <c r="X3" s="24"/>
      <c r="Y3" s="24"/>
      <c r="Z3" s="24"/>
      <c r="AA3" s="24"/>
      <c r="AB3" s="24"/>
      <c r="AC3" s="24"/>
      <c r="AD3" s="24"/>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c r="BT3" s="23"/>
      <c r="BU3" s="23"/>
      <c r="BV3" s="23"/>
      <c r="BW3" s="23"/>
      <c r="BX3" s="23"/>
      <c r="BY3" s="23"/>
      <c r="BZ3" s="23"/>
      <c r="CA3" s="23"/>
      <c r="CB3" s="23"/>
      <c r="CC3" s="23"/>
      <c r="CD3" s="23"/>
      <c r="CE3" s="23"/>
      <c r="CF3" s="23"/>
      <c r="CG3" s="23"/>
      <c r="CH3" s="23"/>
      <c r="CI3" s="23"/>
      <c r="CJ3" s="23"/>
      <c r="CK3" s="23"/>
      <c r="CL3" s="23"/>
      <c r="CM3" s="23"/>
      <c r="CN3" s="23"/>
      <c r="CO3" s="23"/>
      <c r="CP3" s="23"/>
      <c r="CQ3" s="23"/>
      <c r="CR3" s="23"/>
      <c r="CS3" s="23"/>
      <c r="CT3" s="23"/>
      <c r="CU3" s="23"/>
      <c r="CV3" s="23"/>
      <c r="CW3" s="23"/>
      <c r="CX3" s="23"/>
      <c r="CY3" s="23"/>
      <c r="CZ3" s="23"/>
      <c r="DA3" s="23"/>
      <c r="DB3" s="23"/>
      <c r="DC3" s="23"/>
      <c r="DD3" s="23"/>
      <c r="DE3" s="23"/>
      <c r="DF3" s="23"/>
      <c r="DG3" s="23"/>
      <c r="DH3" s="23"/>
      <c r="DI3" s="23"/>
      <c r="DJ3" s="23"/>
      <c r="DK3" s="23"/>
    </row>
    <row r="4" spans="1:115" s="20" customFormat="1" x14ac:dyDescent="0.25">
      <c r="A4" s="27" t="s">
        <v>294</v>
      </c>
      <c r="B4" s="30">
        <v>2</v>
      </c>
      <c r="C4" s="30" t="s">
        <v>25</v>
      </c>
      <c r="D4" s="30">
        <v>2011</v>
      </c>
      <c r="E4" s="30">
        <v>20</v>
      </c>
      <c r="F4" s="30">
        <v>12</v>
      </c>
      <c r="G4" s="30">
        <v>21</v>
      </c>
      <c r="H4" s="30">
        <v>23</v>
      </c>
      <c r="I4" s="24"/>
      <c r="J4" s="24"/>
      <c r="K4" s="24"/>
      <c r="L4" s="24"/>
      <c r="M4" s="24"/>
      <c r="N4" s="24"/>
      <c r="O4" s="24"/>
      <c r="P4" s="24"/>
      <c r="Q4" s="24"/>
      <c r="R4" s="24"/>
      <c r="S4" s="24"/>
      <c r="T4" s="24"/>
      <c r="U4" s="24"/>
      <c r="V4" s="24"/>
      <c r="W4" s="24"/>
      <c r="X4" s="24"/>
      <c r="Y4" s="24"/>
      <c r="Z4" s="24"/>
      <c r="AA4" s="24"/>
      <c r="AB4" s="24"/>
      <c r="AC4" s="24"/>
      <c r="AD4" s="24"/>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row>
    <row r="5" spans="1:115" s="20" customFormat="1" x14ac:dyDescent="0.25">
      <c r="A5" s="27" t="s">
        <v>294</v>
      </c>
      <c r="B5" s="30">
        <v>3</v>
      </c>
      <c r="C5" s="30" t="s">
        <v>26</v>
      </c>
      <c r="D5" s="30">
        <v>2011</v>
      </c>
      <c r="E5" s="30">
        <v>6</v>
      </c>
      <c r="F5" s="30">
        <v>10</v>
      </c>
      <c r="G5" s="30">
        <v>11</v>
      </c>
      <c r="H5" s="30">
        <v>13</v>
      </c>
      <c r="I5" s="24"/>
      <c r="J5" s="24"/>
      <c r="K5" s="24"/>
      <c r="L5" s="24"/>
      <c r="M5" s="24"/>
      <c r="N5" s="24"/>
      <c r="O5" s="24"/>
      <c r="P5" s="24"/>
      <c r="Q5" s="24"/>
      <c r="R5" s="24"/>
      <c r="S5" s="24"/>
      <c r="T5" s="24"/>
      <c r="U5" s="24"/>
      <c r="V5" s="24"/>
      <c r="W5" s="24"/>
      <c r="X5" s="24"/>
      <c r="Y5" s="24"/>
      <c r="Z5" s="24"/>
      <c r="AA5" s="24"/>
      <c r="AB5" s="24"/>
      <c r="AC5" s="24"/>
      <c r="AD5" s="24"/>
    </row>
    <row r="6" spans="1:115" s="21" customFormat="1" x14ac:dyDescent="0.25">
      <c r="A6" s="27" t="s">
        <v>294</v>
      </c>
      <c r="B6" s="30">
        <v>4</v>
      </c>
      <c r="C6" s="30" t="s">
        <v>27</v>
      </c>
      <c r="D6" s="30">
        <v>2011</v>
      </c>
      <c r="E6" s="30">
        <v>14</v>
      </c>
      <c r="F6" s="30">
        <v>15</v>
      </c>
      <c r="G6" s="30">
        <v>23</v>
      </c>
      <c r="H6" s="30">
        <v>25</v>
      </c>
      <c r="I6" s="24"/>
      <c r="J6" s="24"/>
      <c r="K6" s="24"/>
      <c r="L6" s="24"/>
      <c r="M6" s="24"/>
      <c r="N6" s="24"/>
      <c r="O6" s="24"/>
      <c r="P6" s="24"/>
      <c r="Q6" s="24"/>
      <c r="R6" s="24"/>
      <c r="S6" s="24"/>
      <c r="T6" s="24"/>
      <c r="U6" s="24"/>
      <c r="V6" s="24"/>
      <c r="W6" s="24"/>
      <c r="X6" s="24"/>
      <c r="Y6" s="24"/>
      <c r="Z6" s="24"/>
      <c r="AA6" s="24"/>
      <c r="AB6" s="24"/>
      <c r="AC6" s="24"/>
      <c r="AD6" s="24"/>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c r="CW6" s="23"/>
      <c r="CX6" s="23"/>
      <c r="CY6" s="23"/>
      <c r="CZ6" s="23"/>
      <c r="DA6" s="23"/>
      <c r="DB6" s="23"/>
      <c r="DC6" s="23"/>
      <c r="DD6" s="23"/>
      <c r="DE6" s="23"/>
      <c r="DF6" s="23"/>
      <c r="DG6" s="23"/>
      <c r="DH6" s="23"/>
      <c r="DI6" s="23"/>
      <c r="DJ6" s="23"/>
      <c r="DK6" s="23"/>
    </row>
    <row r="7" spans="1:115" s="19" customFormat="1" x14ac:dyDescent="0.25">
      <c r="A7" s="27" t="s">
        <v>294</v>
      </c>
      <c r="B7" s="30">
        <v>5</v>
      </c>
      <c r="C7" s="30" t="s">
        <v>28</v>
      </c>
      <c r="D7" s="30">
        <v>2011</v>
      </c>
      <c r="E7" s="30">
        <v>11</v>
      </c>
      <c r="F7" s="30">
        <v>21</v>
      </c>
      <c r="G7" s="30">
        <v>22</v>
      </c>
      <c r="H7" s="30">
        <v>11</v>
      </c>
      <c r="I7" s="24"/>
      <c r="J7" s="24"/>
      <c r="K7" s="24"/>
      <c r="L7" s="24"/>
      <c r="M7" s="24"/>
      <c r="N7" s="24"/>
      <c r="O7" s="24"/>
      <c r="P7" s="24"/>
      <c r="Q7" s="24"/>
      <c r="R7" s="24"/>
      <c r="S7" s="24"/>
      <c r="T7" s="24"/>
      <c r="U7" s="24"/>
      <c r="V7" s="24"/>
      <c r="W7" s="24"/>
      <c r="X7" s="24"/>
      <c r="Y7" s="24"/>
      <c r="Z7" s="24"/>
      <c r="AA7" s="24"/>
      <c r="AB7" s="24"/>
      <c r="AC7" s="24"/>
      <c r="AD7" s="24"/>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3"/>
      <c r="CM7" s="23"/>
      <c r="CN7" s="23"/>
      <c r="CO7" s="23"/>
      <c r="CP7" s="23"/>
      <c r="CQ7" s="23"/>
      <c r="CR7" s="23"/>
      <c r="CS7" s="23"/>
      <c r="CT7" s="23"/>
      <c r="CU7" s="23"/>
      <c r="CV7" s="23"/>
      <c r="CW7" s="23"/>
      <c r="CX7" s="23"/>
      <c r="CY7" s="23"/>
      <c r="CZ7" s="23"/>
      <c r="DA7" s="23"/>
      <c r="DB7" s="23"/>
      <c r="DC7" s="23"/>
      <c r="DD7" s="23"/>
      <c r="DE7" s="23"/>
      <c r="DF7" s="23"/>
      <c r="DG7" s="23"/>
      <c r="DH7" s="23"/>
      <c r="DI7" s="23"/>
      <c r="DJ7" s="23"/>
      <c r="DK7" s="23"/>
    </row>
    <row r="8" spans="1:115" s="22" customFormat="1" x14ac:dyDescent="0.25">
      <c r="A8" s="27" t="s">
        <v>294</v>
      </c>
      <c r="B8" s="30">
        <v>6</v>
      </c>
      <c r="C8" s="30" t="s">
        <v>29</v>
      </c>
      <c r="D8" s="30">
        <v>2011</v>
      </c>
      <c r="E8" s="30">
        <v>16</v>
      </c>
      <c r="F8" s="30">
        <v>27</v>
      </c>
      <c r="G8" s="30">
        <v>25</v>
      </c>
      <c r="H8" s="30">
        <v>26</v>
      </c>
      <c r="I8" s="24"/>
      <c r="J8" s="24"/>
      <c r="K8" s="24"/>
      <c r="L8" s="24"/>
      <c r="M8" s="24"/>
      <c r="N8" s="24"/>
      <c r="O8" s="24"/>
      <c r="P8" s="24"/>
      <c r="Q8" s="24"/>
      <c r="R8" s="24"/>
      <c r="S8" s="24"/>
      <c r="T8" s="24"/>
      <c r="U8" s="24"/>
      <c r="V8" s="24"/>
      <c r="W8" s="24"/>
      <c r="X8" s="24"/>
      <c r="Y8" s="24"/>
      <c r="Z8" s="24"/>
      <c r="AA8" s="24"/>
      <c r="AB8" s="24"/>
      <c r="AC8" s="24"/>
      <c r="AD8" s="24"/>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row>
    <row r="9" spans="1:115" s="19" customFormat="1" x14ac:dyDescent="0.25">
      <c r="A9" s="27" t="s">
        <v>294</v>
      </c>
      <c r="B9" s="30">
        <v>7</v>
      </c>
      <c r="C9" s="30" t="s">
        <v>30</v>
      </c>
      <c r="D9" s="30">
        <v>2011</v>
      </c>
      <c r="E9" s="30">
        <v>9</v>
      </c>
      <c r="F9" s="30">
        <v>11</v>
      </c>
      <c r="G9" s="30">
        <v>10</v>
      </c>
      <c r="H9" s="30">
        <v>4</v>
      </c>
      <c r="I9" s="24"/>
      <c r="J9" s="24"/>
      <c r="K9" s="24"/>
      <c r="L9" s="24"/>
      <c r="M9" s="24"/>
      <c r="N9" s="24"/>
      <c r="O9" s="24"/>
      <c r="P9" s="24"/>
      <c r="Q9" s="24"/>
      <c r="R9" s="24"/>
      <c r="S9" s="24"/>
      <c r="T9" s="24"/>
      <c r="U9" s="24"/>
      <c r="V9" s="24"/>
      <c r="W9" s="24"/>
      <c r="X9" s="24"/>
      <c r="Y9" s="24"/>
      <c r="Z9" s="24"/>
      <c r="AA9" s="24"/>
      <c r="AB9" s="24"/>
      <c r="AC9" s="24"/>
      <c r="AD9" s="24"/>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row>
    <row r="10" spans="1:115" s="19" customFormat="1" x14ac:dyDescent="0.25">
      <c r="A10" s="27" t="s">
        <v>294</v>
      </c>
      <c r="B10" s="30">
        <v>8</v>
      </c>
      <c r="C10" s="30" t="s">
        <v>31</v>
      </c>
      <c r="D10" s="30">
        <v>2011</v>
      </c>
      <c r="E10" s="30">
        <v>5</v>
      </c>
      <c r="F10" s="30">
        <v>4</v>
      </c>
      <c r="G10" s="30">
        <v>26</v>
      </c>
      <c r="H10" s="30">
        <v>6</v>
      </c>
      <c r="I10" s="24"/>
      <c r="J10" s="24"/>
      <c r="K10" s="24"/>
      <c r="L10" s="24"/>
      <c r="M10" s="24"/>
      <c r="N10" s="24"/>
      <c r="O10" s="24"/>
      <c r="P10" s="24"/>
      <c r="Q10" s="24"/>
      <c r="R10" s="24"/>
      <c r="S10" s="24"/>
      <c r="T10" s="24"/>
      <c r="U10" s="24"/>
      <c r="V10" s="24"/>
      <c r="W10" s="24"/>
      <c r="X10" s="24"/>
      <c r="Y10" s="24"/>
      <c r="Z10" s="24"/>
      <c r="AA10" s="24"/>
      <c r="AB10" s="24"/>
      <c r="AC10" s="24"/>
      <c r="AD10" s="24"/>
    </row>
    <row r="11" spans="1:115" s="19" customFormat="1" ht="14.25" customHeight="1" x14ac:dyDescent="0.25">
      <c r="A11" s="27" t="s">
        <v>294</v>
      </c>
      <c r="B11" s="30">
        <v>10</v>
      </c>
      <c r="C11" s="30" t="s">
        <v>32</v>
      </c>
      <c r="D11" s="30">
        <v>2011</v>
      </c>
      <c r="E11" s="30">
        <v>13</v>
      </c>
      <c r="F11" s="30">
        <v>6</v>
      </c>
      <c r="G11" s="30">
        <v>20</v>
      </c>
      <c r="H11" s="30">
        <v>7</v>
      </c>
      <c r="I11" s="24"/>
      <c r="J11" s="24"/>
      <c r="K11" s="24"/>
      <c r="L11" s="24"/>
      <c r="M11" s="24"/>
      <c r="N11" s="24"/>
      <c r="O11" s="24"/>
      <c r="P11" s="24"/>
      <c r="Q11" s="24"/>
      <c r="R11" s="24"/>
      <c r="S11" s="24"/>
      <c r="T11" s="24"/>
      <c r="U11" s="24"/>
      <c r="V11" s="24"/>
      <c r="W11" s="24"/>
      <c r="X11" s="24"/>
      <c r="Y11" s="24"/>
      <c r="Z11" s="24"/>
      <c r="AA11" s="24"/>
      <c r="AB11" s="24"/>
      <c r="AC11" s="24"/>
      <c r="AD11" s="24"/>
    </row>
    <row r="12" spans="1:115" x14ac:dyDescent="0.25">
      <c r="A12" s="27" t="s">
        <v>294</v>
      </c>
      <c r="B12" s="30">
        <v>11</v>
      </c>
      <c r="C12" s="30" t="s">
        <v>33</v>
      </c>
      <c r="D12" s="30">
        <v>2011</v>
      </c>
      <c r="E12" s="30">
        <v>15</v>
      </c>
      <c r="F12" s="30">
        <v>8</v>
      </c>
      <c r="G12" s="30">
        <v>6</v>
      </c>
      <c r="H12" s="30">
        <v>17</v>
      </c>
      <c r="I12" s="24"/>
      <c r="J12" s="24"/>
      <c r="K12" s="24"/>
      <c r="L12" s="24"/>
      <c r="M12" s="24"/>
      <c r="N12" s="24"/>
      <c r="O12" s="24"/>
      <c r="P12" s="24"/>
      <c r="Q12" s="24"/>
      <c r="R12" s="24"/>
      <c r="S12" s="24"/>
      <c r="T12" s="24"/>
      <c r="U12" s="24"/>
      <c r="V12" s="24"/>
      <c r="W12" s="24"/>
      <c r="X12" s="24"/>
      <c r="Y12" s="24"/>
      <c r="Z12" s="24"/>
      <c r="AA12" s="24"/>
      <c r="AB12" s="24"/>
      <c r="AC12" s="24"/>
      <c r="AD12" s="24"/>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row>
    <row r="13" spans="1:115" s="20" customFormat="1" x14ac:dyDescent="0.25">
      <c r="A13" s="27" t="s">
        <v>294</v>
      </c>
      <c r="B13" s="30">
        <v>12</v>
      </c>
      <c r="C13" s="30" t="s">
        <v>34</v>
      </c>
      <c r="D13" s="30">
        <v>2011</v>
      </c>
      <c r="E13" s="30">
        <v>3</v>
      </c>
      <c r="F13" s="30">
        <v>16</v>
      </c>
      <c r="G13" s="30">
        <v>13</v>
      </c>
      <c r="H13" s="30">
        <v>16</v>
      </c>
      <c r="I13" s="24"/>
      <c r="J13" s="24"/>
      <c r="K13" s="24"/>
      <c r="L13" s="24"/>
      <c r="M13" s="24"/>
      <c r="N13" s="24"/>
      <c r="O13" s="24"/>
      <c r="P13" s="24"/>
      <c r="Q13" s="24"/>
      <c r="R13" s="24"/>
      <c r="S13" s="24"/>
      <c r="T13" s="24"/>
      <c r="U13" s="24"/>
      <c r="V13" s="24"/>
      <c r="W13" s="24"/>
      <c r="X13" s="24"/>
      <c r="Y13" s="24"/>
      <c r="Z13" s="24"/>
      <c r="AA13" s="24"/>
      <c r="AB13" s="24"/>
      <c r="AC13" s="24"/>
      <c r="AD13" s="24"/>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row>
    <row r="14" spans="1:115" x14ac:dyDescent="0.25">
      <c r="A14" s="27" t="s">
        <v>294</v>
      </c>
      <c r="B14" s="30">
        <v>18</v>
      </c>
      <c r="C14" s="30" t="s">
        <v>35</v>
      </c>
      <c r="D14" s="30">
        <v>2011</v>
      </c>
      <c r="E14" s="30">
        <v>7</v>
      </c>
      <c r="F14" s="30">
        <v>9</v>
      </c>
      <c r="G14" s="30">
        <v>9</v>
      </c>
      <c r="H14" s="30">
        <v>9</v>
      </c>
      <c r="I14" s="24"/>
      <c r="J14" s="24"/>
      <c r="K14" s="24"/>
      <c r="L14" s="24"/>
      <c r="M14" s="24"/>
      <c r="N14" s="24"/>
      <c r="O14" s="24"/>
      <c r="P14" s="24"/>
      <c r="Q14" s="24"/>
      <c r="R14" s="24"/>
      <c r="S14" s="24"/>
      <c r="T14" s="24"/>
      <c r="U14" s="24"/>
      <c r="V14" s="24"/>
      <c r="W14" s="24"/>
      <c r="X14" s="24"/>
      <c r="Y14" s="24"/>
      <c r="Z14" s="24"/>
      <c r="AA14" s="24"/>
      <c r="AB14" s="24"/>
      <c r="AC14" s="24"/>
      <c r="AD14" s="24"/>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c r="CW14" s="19"/>
      <c r="CX14" s="19"/>
      <c r="CY14" s="19"/>
      <c r="CZ14" s="19"/>
      <c r="DA14" s="19"/>
      <c r="DB14" s="19"/>
      <c r="DC14" s="19"/>
      <c r="DD14" s="19"/>
      <c r="DE14" s="19"/>
      <c r="DF14" s="19"/>
      <c r="DG14" s="19"/>
      <c r="DH14" s="19"/>
      <c r="DI14" s="19"/>
      <c r="DJ14" s="19"/>
      <c r="DK14" s="19"/>
    </row>
    <row r="15" spans="1:115" s="20" customFormat="1" x14ac:dyDescent="0.25">
      <c r="A15" s="27" t="s">
        <v>294</v>
      </c>
      <c r="B15" s="30">
        <v>21</v>
      </c>
      <c r="C15" s="30" t="s">
        <v>36</v>
      </c>
      <c r="D15" s="30">
        <v>2011</v>
      </c>
      <c r="E15" s="30">
        <v>1</v>
      </c>
      <c r="F15" s="30">
        <v>3</v>
      </c>
      <c r="G15" s="30">
        <v>7</v>
      </c>
      <c r="H15" s="30">
        <v>3</v>
      </c>
      <c r="I15" s="24"/>
      <c r="J15" s="24"/>
      <c r="K15" s="24"/>
      <c r="L15" s="24"/>
      <c r="M15" s="24"/>
      <c r="N15" s="24"/>
      <c r="O15" s="24"/>
      <c r="P15" s="24"/>
      <c r="Q15" s="24"/>
      <c r="R15" s="24"/>
      <c r="S15" s="24"/>
      <c r="T15" s="24"/>
      <c r="U15" s="24"/>
      <c r="V15" s="24"/>
      <c r="W15" s="24"/>
      <c r="X15" s="24"/>
      <c r="Y15" s="24"/>
      <c r="Z15" s="24"/>
      <c r="AA15" s="24"/>
      <c r="AB15" s="24"/>
      <c r="AC15" s="24"/>
      <c r="AD15" s="24"/>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c r="CW15" s="19"/>
      <c r="CX15" s="19"/>
      <c r="CY15" s="19"/>
      <c r="CZ15" s="19"/>
      <c r="DA15" s="19"/>
      <c r="DB15" s="19"/>
      <c r="DC15" s="19"/>
      <c r="DD15" s="19"/>
      <c r="DE15" s="19"/>
      <c r="DF15" s="19"/>
      <c r="DG15" s="19"/>
      <c r="DH15" s="19"/>
      <c r="DI15" s="19"/>
      <c r="DJ15" s="19"/>
      <c r="DK15" s="19"/>
    </row>
    <row r="16" spans="1:115" s="20" customFormat="1" x14ac:dyDescent="0.25">
      <c r="A16" s="27" t="s">
        <v>294</v>
      </c>
      <c r="B16" s="30">
        <v>22</v>
      </c>
      <c r="C16" s="30" t="s">
        <v>37</v>
      </c>
      <c r="D16" s="30">
        <v>2011</v>
      </c>
      <c r="E16" s="30">
        <v>21</v>
      </c>
      <c r="F16" s="30">
        <v>7</v>
      </c>
      <c r="G16" s="30">
        <v>19</v>
      </c>
      <c r="H16" s="30">
        <v>24</v>
      </c>
      <c r="I16" s="24"/>
      <c r="J16" s="24"/>
      <c r="K16" s="24"/>
      <c r="L16" s="24"/>
      <c r="M16" s="24"/>
      <c r="N16" s="24"/>
      <c r="O16" s="24"/>
      <c r="P16" s="24"/>
      <c r="Q16" s="24"/>
      <c r="R16" s="24"/>
      <c r="S16" s="24"/>
      <c r="T16" s="24"/>
      <c r="U16" s="24"/>
      <c r="V16" s="24"/>
      <c r="W16" s="24"/>
      <c r="X16" s="24"/>
      <c r="Y16" s="24"/>
      <c r="Z16" s="24"/>
      <c r="AA16" s="24"/>
      <c r="AB16" s="24"/>
      <c r="AC16" s="24"/>
      <c r="AD16" s="24"/>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c r="CW16" s="19"/>
      <c r="CX16" s="19"/>
      <c r="CY16" s="19"/>
      <c r="CZ16" s="19"/>
      <c r="DA16" s="19"/>
      <c r="DB16" s="19"/>
      <c r="DC16" s="19"/>
      <c r="DD16" s="19"/>
      <c r="DE16" s="19"/>
      <c r="DF16" s="19"/>
      <c r="DG16" s="19"/>
      <c r="DH16" s="19"/>
      <c r="DI16" s="19"/>
      <c r="DJ16" s="19"/>
      <c r="DK16" s="19"/>
    </row>
    <row r="17" spans="1:115" s="23" customFormat="1" x14ac:dyDescent="0.25">
      <c r="A17" s="27" t="s">
        <v>294</v>
      </c>
      <c r="B17" s="30">
        <v>50</v>
      </c>
      <c r="C17" s="30" t="s">
        <v>38</v>
      </c>
      <c r="D17" s="30">
        <v>2011</v>
      </c>
      <c r="E17" s="30">
        <v>17</v>
      </c>
      <c r="F17" s="30">
        <v>20</v>
      </c>
      <c r="G17" s="30">
        <v>16</v>
      </c>
      <c r="H17" s="30">
        <v>5</v>
      </c>
      <c r="I17" s="24"/>
      <c r="J17" s="24"/>
      <c r="K17" s="24"/>
      <c r="L17" s="24"/>
      <c r="M17" s="24"/>
      <c r="N17" s="24"/>
      <c r="O17" s="24"/>
      <c r="P17" s="24"/>
      <c r="Q17" s="24"/>
      <c r="R17" s="24"/>
      <c r="S17" s="24"/>
      <c r="T17" s="24"/>
      <c r="U17" s="24"/>
      <c r="V17" s="24"/>
      <c r="W17" s="24"/>
      <c r="X17" s="24"/>
      <c r="Y17" s="24"/>
      <c r="Z17" s="24"/>
      <c r="AA17" s="24"/>
      <c r="AB17" s="24"/>
      <c r="AC17" s="24"/>
      <c r="AD17" s="24"/>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row>
    <row r="18" spans="1:115" s="22" customFormat="1" x14ac:dyDescent="0.25">
      <c r="A18" s="27" t="s">
        <v>294</v>
      </c>
      <c r="B18" s="30">
        <v>301</v>
      </c>
      <c r="C18" s="30" t="s">
        <v>39</v>
      </c>
      <c r="D18" s="30">
        <v>2011</v>
      </c>
      <c r="E18" s="30">
        <v>4</v>
      </c>
      <c r="F18" s="30">
        <v>17</v>
      </c>
      <c r="G18" s="30">
        <v>4</v>
      </c>
      <c r="H18" s="30">
        <v>1</v>
      </c>
      <c r="I18" s="24"/>
      <c r="J18" s="24"/>
      <c r="K18" s="24"/>
      <c r="L18" s="24"/>
      <c r="M18" s="24"/>
      <c r="N18" s="24"/>
      <c r="O18" s="24"/>
      <c r="P18" s="24"/>
      <c r="Q18" s="24"/>
      <c r="R18" s="24"/>
      <c r="S18" s="24"/>
      <c r="T18" s="24"/>
      <c r="U18" s="24"/>
      <c r="V18" s="24"/>
      <c r="W18" s="24"/>
      <c r="X18" s="24"/>
      <c r="Y18" s="24"/>
      <c r="Z18" s="24"/>
      <c r="AA18" s="24"/>
      <c r="AB18" s="24"/>
      <c r="AC18" s="24"/>
      <c r="AD18" s="24"/>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c r="CW18" s="19"/>
      <c r="CX18" s="19"/>
      <c r="CY18" s="19"/>
      <c r="CZ18" s="19"/>
      <c r="DA18" s="19"/>
      <c r="DB18" s="19"/>
      <c r="DC18" s="19"/>
      <c r="DD18" s="19"/>
      <c r="DE18" s="19"/>
      <c r="DF18" s="19"/>
      <c r="DG18" s="19"/>
      <c r="DH18" s="19"/>
      <c r="DI18" s="19"/>
      <c r="DJ18" s="19"/>
      <c r="DK18" s="19"/>
    </row>
    <row r="19" spans="1:115" s="22" customFormat="1" x14ac:dyDescent="0.25">
      <c r="A19" s="27" t="s">
        <v>294</v>
      </c>
      <c r="B19" s="30">
        <v>302</v>
      </c>
      <c r="C19" s="30" t="s">
        <v>40</v>
      </c>
      <c r="D19" s="30">
        <v>2011</v>
      </c>
      <c r="E19" s="30">
        <v>19</v>
      </c>
      <c r="F19" s="30">
        <v>24</v>
      </c>
      <c r="G19" s="30">
        <v>24</v>
      </c>
      <c r="H19" s="30">
        <v>12</v>
      </c>
      <c r="I19" s="24"/>
      <c r="J19" s="24"/>
      <c r="K19" s="24"/>
      <c r="L19" s="24"/>
      <c r="M19" s="24"/>
      <c r="N19" s="24"/>
      <c r="O19" s="24"/>
      <c r="P19" s="24"/>
      <c r="Q19" s="24"/>
      <c r="R19" s="24"/>
      <c r="S19" s="24"/>
      <c r="T19" s="24"/>
      <c r="U19" s="24"/>
      <c r="V19" s="24"/>
      <c r="W19" s="24"/>
      <c r="X19" s="24"/>
      <c r="Y19" s="24"/>
      <c r="Z19" s="24"/>
      <c r="AA19" s="24"/>
      <c r="AB19" s="24"/>
      <c r="AC19" s="24"/>
      <c r="AD19" s="24"/>
    </row>
    <row r="20" spans="1:115" s="20" customFormat="1" x14ac:dyDescent="0.25">
      <c r="A20" s="27" t="s">
        <v>294</v>
      </c>
      <c r="B20" s="30">
        <v>701</v>
      </c>
      <c r="C20" s="30" t="s">
        <v>41</v>
      </c>
      <c r="D20" s="30">
        <v>2011</v>
      </c>
      <c r="E20" s="30">
        <v>2</v>
      </c>
      <c r="F20" s="30">
        <v>22</v>
      </c>
      <c r="G20" s="30">
        <v>17</v>
      </c>
      <c r="H20" s="30">
        <v>22</v>
      </c>
      <c r="I20" s="24"/>
      <c r="J20" s="24"/>
      <c r="K20" s="24"/>
      <c r="L20" s="24"/>
      <c r="M20" s="24"/>
      <c r="N20" s="24"/>
      <c r="O20" s="24"/>
      <c r="P20" s="24"/>
      <c r="Q20" s="24"/>
      <c r="R20" s="24"/>
      <c r="S20" s="24"/>
      <c r="T20" s="24"/>
      <c r="U20" s="24"/>
      <c r="V20" s="24"/>
      <c r="W20" s="24"/>
      <c r="X20" s="24"/>
      <c r="Y20" s="24"/>
      <c r="Z20" s="24"/>
      <c r="AA20" s="24"/>
      <c r="AB20" s="24"/>
      <c r="AC20" s="24"/>
      <c r="AD20" s="24"/>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row>
    <row r="21" spans="1:115" s="23" customFormat="1" x14ac:dyDescent="0.25">
      <c r="A21" s="27" t="s">
        <v>294</v>
      </c>
      <c r="B21" s="30">
        <v>742</v>
      </c>
      <c r="C21" s="30" t="s">
        <v>42</v>
      </c>
      <c r="D21" s="30">
        <v>2011</v>
      </c>
      <c r="E21" s="30">
        <v>8</v>
      </c>
      <c r="F21" s="30">
        <v>25</v>
      </c>
      <c r="G21" s="30">
        <v>27</v>
      </c>
      <c r="H21" s="30">
        <v>19</v>
      </c>
      <c r="I21" s="24"/>
      <c r="J21" s="24"/>
      <c r="K21" s="24"/>
      <c r="L21" s="24"/>
      <c r="M21" s="24"/>
      <c r="N21" s="24"/>
      <c r="O21" s="24"/>
      <c r="P21" s="24"/>
      <c r="Q21" s="24"/>
      <c r="R21" s="24"/>
      <c r="S21" s="24"/>
      <c r="T21" s="24"/>
      <c r="U21" s="24"/>
      <c r="V21" s="24"/>
      <c r="W21" s="24"/>
      <c r="X21" s="24"/>
      <c r="Y21" s="24"/>
      <c r="Z21" s="24"/>
      <c r="AA21" s="24"/>
      <c r="AB21" s="24"/>
      <c r="AC21" s="24"/>
      <c r="AD21" s="24"/>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row>
    <row r="22" spans="1:115" s="22" customFormat="1" x14ac:dyDescent="0.25">
      <c r="A22" s="27" t="s">
        <v>294</v>
      </c>
      <c r="B22" s="30">
        <v>801</v>
      </c>
      <c r="C22" s="30" t="s">
        <v>43</v>
      </c>
      <c r="D22" s="30">
        <v>2011</v>
      </c>
      <c r="E22" s="30">
        <v>12</v>
      </c>
      <c r="F22" s="30">
        <v>23</v>
      </c>
      <c r="G22" s="30">
        <v>12</v>
      </c>
      <c r="H22" s="30">
        <v>21</v>
      </c>
      <c r="I22" s="24"/>
      <c r="J22" s="24"/>
      <c r="K22" s="24"/>
      <c r="L22" s="24"/>
      <c r="M22" s="24"/>
      <c r="N22" s="24"/>
      <c r="O22" s="24"/>
      <c r="P22" s="24"/>
      <c r="Q22" s="24"/>
      <c r="R22" s="24"/>
      <c r="S22" s="24"/>
      <c r="T22" s="24"/>
      <c r="U22" s="24"/>
      <c r="V22" s="24"/>
      <c r="W22" s="24"/>
      <c r="X22" s="24"/>
      <c r="Y22" s="24"/>
      <c r="Z22" s="24"/>
      <c r="AA22" s="24"/>
      <c r="AB22" s="24"/>
      <c r="AC22" s="24"/>
      <c r="AD22" s="24"/>
    </row>
    <row r="23" spans="1:115" s="23" customFormat="1" x14ac:dyDescent="0.25">
      <c r="A23" s="27" t="s">
        <v>294</v>
      </c>
      <c r="B23" s="30">
        <v>820</v>
      </c>
      <c r="C23" s="30" t="s">
        <v>44</v>
      </c>
      <c r="D23" s="30">
        <v>2011</v>
      </c>
      <c r="E23" s="30">
        <v>18</v>
      </c>
      <c r="F23" s="30">
        <v>18</v>
      </c>
      <c r="G23" s="30">
        <v>5</v>
      </c>
      <c r="H23" s="30">
        <v>15</v>
      </c>
      <c r="I23" s="24"/>
      <c r="J23" s="24"/>
      <c r="K23" s="24"/>
      <c r="L23" s="24"/>
      <c r="M23" s="24"/>
      <c r="N23" s="24"/>
      <c r="O23" s="24"/>
      <c r="P23" s="24"/>
      <c r="Q23" s="24"/>
      <c r="R23" s="24"/>
      <c r="S23" s="24"/>
      <c r="T23" s="24"/>
      <c r="U23" s="24"/>
      <c r="V23" s="24"/>
      <c r="W23" s="24"/>
      <c r="X23" s="24"/>
      <c r="Y23" s="24"/>
      <c r="Z23" s="24"/>
      <c r="AA23" s="24"/>
      <c r="AB23" s="24"/>
      <c r="AC23" s="24"/>
      <c r="AD23" s="24"/>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row>
    <row r="24" spans="1:115" s="22" customFormat="1" x14ac:dyDescent="0.25">
      <c r="A24" s="27" t="s">
        <v>297</v>
      </c>
      <c r="B24" s="30">
        <v>905</v>
      </c>
      <c r="C24" s="30" t="s">
        <v>45</v>
      </c>
      <c r="D24" s="30">
        <v>2011</v>
      </c>
      <c r="E24" s="32" t="s">
        <v>292</v>
      </c>
      <c r="F24" s="30">
        <v>14</v>
      </c>
      <c r="G24" s="30">
        <v>2</v>
      </c>
      <c r="H24" s="30">
        <v>2</v>
      </c>
      <c r="I24" s="24"/>
      <c r="J24" s="24"/>
      <c r="K24" s="24"/>
      <c r="L24" s="24"/>
      <c r="M24" s="24"/>
      <c r="N24" s="24"/>
      <c r="O24" s="24"/>
      <c r="P24" s="24"/>
      <c r="Q24" s="24"/>
      <c r="R24" s="24"/>
      <c r="S24" s="24"/>
      <c r="T24" s="24"/>
      <c r="U24" s="24"/>
      <c r="V24" s="24"/>
      <c r="W24" s="24"/>
      <c r="X24" s="24"/>
      <c r="Y24" s="24"/>
      <c r="Z24" s="24"/>
      <c r="AA24" s="24"/>
      <c r="AB24" s="24"/>
      <c r="AC24" s="24"/>
      <c r="AD24" s="24"/>
    </row>
    <row r="25" spans="1:115" s="22" customFormat="1" x14ac:dyDescent="0.25">
      <c r="A25" s="27" t="s">
        <v>297</v>
      </c>
      <c r="B25" s="30">
        <v>912</v>
      </c>
      <c r="C25" s="30" t="s">
        <v>46</v>
      </c>
      <c r="D25" s="30">
        <v>2011</v>
      </c>
      <c r="E25" s="32" t="s">
        <v>292</v>
      </c>
      <c r="F25" s="30">
        <v>13</v>
      </c>
      <c r="G25" s="30">
        <v>14</v>
      </c>
      <c r="H25" s="30">
        <v>18</v>
      </c>
      <c r="I25" s="24"/>
      <c r="J25" s="24"/>
      <c r="K25" s="24"/>
      <c r="L25" s="24"/>
      <c r="M25" s="24"/>
      <c r="N25" s="24"/>
      <c r="O25" s="24"/>
      <c r="P25" s="24"/>
      <c r="Q25" s="24"/>
      <c r="R25" s="24"/>
      <c r="S25" s="24"/>
      <c r="T25" s="24"/>
      <c r="U25" s="24"/>
      <c r="V25" s="24"/>
      <c r="W25" s="24"/>
      <c r="X25" s="24"/>
      <c r="Y25" s="24"/>
      <c r="Z25" s="24"/>
      <c r="AA25" s="24"/>
      <c r="AB25" s="24"/>
      <c r="AC25" s="24"/>
      <c r="AD25" s="24"/>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c r="CW25" s="19"/>
      <c r="CX25" s="19"/>
      <c r="CY25" s="19"/>
      <c r="CZ25" s="19"/>
      <c r="DA25" s="19"/>
      <c r="DB25" s="19"/>
      <c r="DC25" s="19"/>
      <c r="DD25" s="19"/>
      <c r="DE25" s="19"/>
      <c r="DF25" s="19"/>
      <c r="DG25" s="19"/>
      <c r="DH25" s="19"/>
      <c r="DI25" s="19"/>
      <c r="DJ25" s="19"/>
      <c r="DK25" s="19"/>
    </row>
    <row r="26" spans="1:115" s="22" customFormat="1" x14ac:dyDescent="0.25">
      <c r="A26" s="27" t="s">
        <v>297</v>
      </c>
      <c r="B26" s="30">
        <v>914</v>
      </c>
      <c r="C26" s="30" t="s">
        <v>47</v>
      </c>
      <c r="D26" s="30">
        <v>2011</v>
      </c>
      <c r="E26" s="32" t="s">
        <v>292</v>
      </c>
      <c r="F26" s="30">
        <v>2</v>
      </c>
      <c r="G26" s="30">
        <v>3</v>
      </c>
      <c r="H26" s="30">
        <v>10</v>
      </c>
      <c r="I26" s="24"/>
      <c r="J26" s="24"/>
      <c r="K26" s="24"/>
      <c r="L26" s="24"/>
      <c r="M26" s="24"/>
      <c r="N26" s="24"/>
      <c r="O26" s="24"/>
      <c r="P26" s="24"/>
      <c r="Q26" s="24"/>
      <c r="R26" s="24"/>
      <c r="S26" s="24"/>
      <c r="T26" s="24"/>
      <c r="U26" s="24"/>
      <c r="V26" s="24"/>
      <c r="W26" s="24"/>
      <c r="X26" s="24"/>
      <c r="Y26" s="24"/>
      <c r="Z26" s="24"/>
      <c r="AA26" s="24"/>
      <c r="AB26" s="24"/>
      <c r="AC26" s="24"/>
      <c r="AD26" s="24"/>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0"/>
      <c r="BY26" s="20"/>
      <c r="BZ26" s="20"/>
      <c r="CA26" s="20"/>
      <c r="CB26" s="20"/>
      <c r="CC26" s="20"/>
      <c r="CD26" s="20"/>
      <c r="CE26" s="20"/>
      <c r="CF26" s="20"/>
      <c r="CG26" s="20"/>
      <c r="CH26" s="20"/>
      <c r="CI26" s="20"/>
      <c r="CJ26" s="20"/>
      <c r="CK26" s="20"/>
      <c r="CL26" s="20"/>
      <c r="CM26" s="20"/>
      <c r="CN26" s="20"/>
      <c r="CO26" s="20"/>
      <c r="CP26" s="20"/>
      <c r="CQ26" s="20"/>
      <c r="CR26" s="20"/>
      <c r="CS26" s="20"/>
      <c r="CT26" s="20"/>
      <c r="CU26" s="20"/>
      <c r="CV26" s="20"/>
      <c r="CW26" s="20"/>
      <c r="CX26" s="20"/>
      <c r="CY26" s="20"/>
      <c r="CZ26" s="20"/>
      <c r="DA26" s="20"/>
      <c r="DB26" s="20"/>
      <c r="DC26" s="20"/>
      <c r="DD26" s="20"/>
      <c r="DE26" s="20"/>
      <c r="DF26" s="20"/>
      <c r="DG26" s="20"/>
      <c r="DH26" s="20"/>
      <c r="DI26" s="20"/>
      <c r="DJ26" s="20"/>
      <c r="DK26" s="20"/>
    </row>
    <row r="27" spans="1:115" s="21" customFormat="1" x14ac:dyDescent="0.25">
      <c r="A27" s="27" t="s">
        <v>297</v>
      </c>
      <c r="B27" s="30">
        <v>918</v>
      </c>
      <c r="C27" s="30" t="s">
        <v>48</v>
      </c>
      <c r="D27" s="30">
        <v>2011</v>
      </c>
      <c r="E27" s="32" t="s">
        <v>292</v>
      </c>
      <c r="F27" s="30">
        <v>26</v>
      </c>
      <c r="G27" s="30">
        <v>1</v>
      </c>
      <c r="H27" s="30">
        <v>8</v>
      </c>
      <c r="I27" s="24"/>
      <c r="J27" s="24"/>
      <c r="K27" s="24"/>
      <c r="L27" s="24"/>
      <c r="M27" s="24"/>
      <c r="N27" s="24"/>
      <c r="O27" s="24"/>
      <c r="P27" s="24"/>
      <c r="Q27" s="24"/>
      <c r="R27" s="24"/>
      <c r="S27" s="24"/>
      <c r="T27" s="24"/>
      <c r="U27" s="24"/>
      <c r="V27" s="24"/>
      <c r="W27" s="24"/>
      <c r="X27" s="24"/>
      <c r="Y27" s="24"/>
      <c r="Z27" s="24"/>
      <c r="AA27" s="24"/>
      <c r="AB27" s="24"/>
      <c r="AC27" s="24"/>
      <c r="AD27" s="24"/>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row>
    <row r="28" spans="1:115" s="23" customFormat="1" x14ac:dyDescent="0.25">
      <c r="A28" s="27" t="s">
        <v>297</v>
      </c>
      <c r="B28" s="30">
        <v>988</v>
      </c>
      <c r="C28" s="30" t="s">
        <v>49</v>
      </c>
      <c r="D28" s="30">
        <v>2011</v>
      </c>
      <c r="E28" s="32" t="s">
        <v>292</v>
      </c>
      <c r="F28" s="30">
        <v>5</v>
      </c>
      <c r="G28" s="30">
        <v>8</v>
      </c>
      <c r="H28" s="30">
        <v>27</v>
      </c>
      <c r="I28" s="24"/>
      <c r="J28" s="24"/>
      <c r="K28" s="24"/>
      <c r="L28" s="24"/>
      <c r="M28" s="24"/>
      <c r="N28" s="24"/>
      <c r="O28" s="24"/>
      <c r="P28" s="24"/>
      <c r="Q28" s="24"/>
      <c r="R28" s="24"/>
      <c r="S28" s="24"/>
      <c r="T28" s="24"/>
      <c r="U28" s="24"/>
      <c r="V28" s="24"/>
      <c r="W28" s="24"/>
      <c r="X28" s="24"/>
      <c r="Y28" s="24"/>
      <c r="Z28" s="24"/>
      <c r="AA28" s="24"/>
      <c r="AB28" s="24"/>
      <c r="AC28" s="24"/>
      <c r="AD28" s="24"/>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row>
    <row r="29" spans="1:115" s="22" customFormat="1" x14ac:dyDescent="0.25">
      <c r="A29" s="28" t="s">
        <v>298</v>
      </c>
      <c r="B29" s="31">
        <v>989</v>
      </c>
      <c r="C29" s="31" t="s">
        <v>50</v>
      </c>
      <c r="D29" s="31">
        <v>2011</v>
      </c>
      <c r="E29" s="33" t="s">
        <v>292</v>
      </c>
      <c r="F29" s="31">
        <v>1</v>
      </c>
      <c r="G29" s="31">
        <v>18</v>
      </c>
      <c r="H29" s="31">
        <v>20</v>
      </c>
      <c r="I29" s="24"/>
      <c r="J29" s="24"/>
      <c r="K29" s="24"/>
      <c r="L29" s="24"/>
      <c r="M29" s="24"/>
      <c r="N29" s="24"/>
      <c r="O29" s="24"/>
      <c r="P29" s="24"/>
      <c r="Q29" s="24"/>
      <c r="R29" s="24"/>
      <c r="S29" s="24"/>
      <c r="T29" s="24"/>
      <c r="U29" s="24"/>
      <c r="V29" s="24"/>
      <c r="W29" s="24"/>
      <c r="X29" s="24"/>
      <c r="Y29" s="24"/>
      <c r="Z29" s="24"/>
      <c r="AA29" s="24"/>
      <c r="AB29" s="24"/>
      <c r="AC29" s="24"/>
      <c r="AD29" s="24"/>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row>
    <row r="30" spans="1:115" ht="15" customHeight="1" x14ac:dyDescent="0.25">
      <c r="B30" s="25"/>
      <c r="C30" s="25"/>
      <c r="D30" s="25"/>
      <c r="E30" s="25"/>
      <c r="F30" s="25"/>
      <c r="G30" s="25"/>
      <c r="H30" s="25"/>
      <c r="I30" s="25"/>
      <c r="J30" s="25"/>
    </row>
    <row r="31" spans="1:115" x14ac:dyDescent="0.25">
      <c r="A31" s="24" t="s">
        <v>299</v>
      </c>
      <c r="B31" s="25"/>
      <c r="C31" s="25"/>
      <c r="D31" s="25"/>
      <c r="E31" s="25"/>
      <c r="F31" s="25"/>
      <c r="G31" s="25"/>
      <c r="H31" s="25"/>
      <c r="I31" s="25"/>
      <c r="J31" s="25"/>
    </row>
    <row r="32" spans="1:115" x14ac:dyDescent="0.25">
      <c r="B32" s="25"/>
      <c r="C32" s="25"/>
      <c r="D32" s="25"/>
      <c r="E32" s="25"/>
      <c r="F32" s="25"/>
      <c r="G32" s="25"/>
      <c r="H32" s="25"/>
      <c r="I32" s="25"/>
      <c r="J32" s="25"/>
    </row>
    <row r="33" spans="2:10" x14ac:dyDescent="0.25">
      <c r="B33" s="25"/>
      <c r="C33" s="25"/>
      <c r="D33" s="25"/>
      <c r="E33" s="25"/>
      <c r="F33" s="25"/>
      <c r="G33" s="25"/>
      <c r="H33" s="25"/>
      <c r="I33" s="25"/>
      <c r="J33" s="25"/>
    </row>
    <row r="34" spans="2:10" x14ac:dyDescent="0.25">
      <c r="B34" s="25"/>
      <c r="C34" s="25"/>
      <c r="D34" s="25"/>
      <c r="E34" s="25"/>
      <c r="F34" s="25"/>
      <c r="G34" s="25"/>
      <c r="H34" s="25"/>
      <c r="I34" s="25"/>
      <c r="J34" s="25"/>
    </row>
    <row r="35" spans="2:10" x14ac:dyDescent="0.25">
      <c r="B35" s="25"/>
      <c r="C35" s="25"/>
      <c r="D35" s="25"/>
      <c r="E35" s="25"/>
      <c r="F35" s="25"/>
      <c r="G35" s="25"/>
      <c r="H35" s="25"/>
      <c r="I35" s="25"/>
      <c r="J35" s="25"/>
    </row>
    <row r="36" spans="2:10" x14ac:dyDescent="0.25">
      <c r="B36" s="25"/>
      <c r="C36" s="25"/>
      <c r="D36" s="25"/>
      <c r="E36" s="25"/>
      <c r="F36" s="25"/>
      <c r="G36" s="25"/>
      <c r="H36" s="25"/>
      <c r="I36" s="25"/>
      <c r="J36" s="25"/>
    </row>
    <row r="37" spans="2:10" x14ac:dyDescent="0.25">
      <c r="B37" s="25"/>
      <c r="C37" s="25"/>
      <c r="D37" s="25"/>
      <c r="E37" s="25"/>
      <c r="F37" s="25"/>
      <c r="G37" s="25"/>
      <c r="H37" s="25"/>
      <c r="I37" s="25"/>
      <c r="J37" s="25"/>
    </row>
    <row r="38" spans="2:10" x14ac:dyDescent="0.25">
      <c r="B38" s="25"/>
      <c r="C38" s="25"/>
      <c r="D38" s="25"/>
      <c r="E38" s="25"/>
      <c r="F38" s="25"/>
      <c r="G38" s="25"/>
      <c r="H38" s="25"/>
      <c r="I38" s="25"/>
      <c r="J38" s="25"/>
    </row>
    <row r="39" spans="2:10" x14ac:dyDescent="0.25">
      <c r="B39" s="25"/>
      <c r="C39" s="25"/>
      <c r="D39" s="25"/>
      <c r="E39" s="25"/>
      <c r="F39" s="25"/>
      <c r="G39" s="25"/>
      <c r="H39" s="25"/>
      <c r="I39" s="25"/>
      <c r="J39" s="25"/>
    </row>
    <row r="40" spans="2:10" x14ac:dyDescent="0.25">
      <c r="B40" s="25"/>
      <c r="C40" s="25"/>
      <c r="D40" s="25"/>
      <c r="E40" s="25"/>
      <c r="F40" s="25"/>
      <c r="G40" s="25"/>
      <c r="H40" s="25"/>
      <c r="I40" s="25"/>
      <c r="J40" s="25"/>
    </row>
    <row r="41" spans="2:10" x14ac:dyDescent="0.25">
      <c r="B41" s="25"/>
      <c r="C41" s="25"/>
      <c r="D41" s="25"/>
      <c r="E41" s="25"/>
      <c r="F41" s="25"/>
      <c r="G41" s="25"/>
      <c r="H41" s="25"/>
      <c r="I41" s="25"/>
      <c r="J41" s="25"/>
    </row>
    <row r="42" spans="2:10" x14ac:dyDescent="0.25">
      <c r="B42" s="25"/>
      <c r="C42" s="25"/>
      <c r="D42" s="25"/>
      <c r="E42" s="25"/>
      <c r="F42" s="25"/>
      <c r="G42" s="25"/>
      <c r="H42" s="25"/>
      <c r="I42" s="25"/>
      <c r="J42" s="25"/>
    </row>
    <row r="43" spans="2:10" x14ac:dyDescent="0.25">
      <c r="B43" s="25"/>
      <c r="C43" s="25"/>
      <c r="D43" s="25"/>
      <c r="E43" s="25"/>
      <c r="F43" s="25"/>
      <c r="G43" s="25"/>
      <c r="H43" s="25"/>
      <c r="I43" s="25"/>
      <c r="J43" s="25"/>
    </row>
    <row r="44" spans="2:10" x14ac:dyDescent="0.25">
      <c r="B44" s="25"/>
      <c r="C44" s="25"/>
      <c r="D44" s="25"/>
      <c r="E44" s="25"/>
      <c r="F44" s="25"/>
      <c r="G44" s="25"/>
      <c r="H44" s="25"/>
      <c r="I44" s="25"/>
      <c r="J44" s="25"/>
    </row>
    <row r="45" spans="2:10" x14ac:dyDescent="0.25">
      <c r="B45" s="25"/>
      <c r="C45" s="25"/>
      <c r="D45" s="25"/>
      <c r="E45" s="25"/>
      <c r="F45" s="25"/>
      <c r="G45" s="25"/>
      <c r="H45" s="25"/>
      <c r="I45" s="25"/>
      <c r="J45" s="25"/>
    </row>
    <row r="46" spans="2:10" x14ac:dyDescent="0.25">
      <c r="B46" s="25"/>
      <c r="C46" s="25"/>
      <c r="D46" s="25"/>
      <c r="E46" s="25"/>
      <c r="F46" s="25"/>
      <c r="G46" s="25"/>
      <c r="H46" s="25"/>
      <c r="I46" s="25"/>
      <c r="J46" s="25"/>
    </row>
  </sheetData>
  <autoFilter ref="A2:DK29">
    <sortState ref="A2:DN28">
      <sortCondition ref="B1:B28"/>
    </sortState>
  </autoFilter>
  <pageMargins left="0.7" right="0.7" top="0.75" bottom="0.75" header="0.3" footer="0.3"/>
  <pageSetup scale="96"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workbookViewId="0"/>
  </sheetViews>
  <sheetFormatPr defaultRowHeight="15" x14ac:dyDescent="0.25"/>
  <cols>
    <col min="1" max="1" width="13.85546875" customWidth="1"/>
    <col min="2" max="2" width="34.7109375" bestFit="1" customWidth="1"/>
    <col min="3" max="3" width="16.85546875" bestFit="1" customWidth="1"/>
    <col min="4" max="4" width="18.42578125" bestFit="1" customWidth="1"/>
    <col min="5" max="5" width="20.42578125" bestFit="1" customWidth="1"/>
  </cols>
  <sheetData>
    <row r="1" spans="1:5" s="3" customFormat="1" ht="18.75" x14ac:dyDescent="0.3">
      <c r="A1" s="3" t="s">
        <v>329</v>
      </c>
    </row>
    <row r="2" spans="1:5" s="35" customFormat="1" ht="43.5" customHeight="1" thickBot="1" x14ac:dyDescent="0.3">
      <c r="A2" s="43" t="s">
        <v>308</v>
      </c>
      <c r="B2" s="43" t="s">
        <v>307</v>
      </c>
      <c r="C2" s="39" t="s">
        <v>321</v>
      </c>
      <c r="D2" s="39" t="s">
        <v>305</v>
      </c>
      <c r="E2" s="39" t="s">
        <v>306</v>
      </c>
    </row>
    <row r="3" spans="1:5" ht="15.75" thickTop="1" x14ac:dyDescent="0.25">
      <c r="A3" s="40">
        <v>31110</v>
      </c>
      <c r="B3" s="4" t="s">
        <v>90</v>
      </c>
      <c r="C3" s="4">
        <v>1128.579</v>
      </c>
      <c r="D3" s="4">
        <v>3463</v>
      </c>
      <c r="E3" s="4">
        <v>967</v>
      </c>
    </row>
    <row r="4" spans="1:5" x14ac:dyDescent="0.25">
      <c r="A4" s="40">
        <v>31120</v>
      </c>
      <c r="B4" s="4" t="s">
        <v>91</v>
      </c>
      <c r="C4" s="4">
        <v>1538.721</v>
      </c>
      <c r="D4" s="4">
        <v>3069</v>
      </c>
      <c r="E4" s="4">
        <v>1350</v>
      </c>
    </row>
    <row r="5" spans="1:5" x14ac:dyDescent="0.25">
      <c r="A5" s="40">
        <v>31130</v>
      </c>
      <c r="B5" s="4" t="s">
        <v>92</v>
      </c>
      <c r="C5" s="4">
        <v>282.2319</v>
      </c>
      <c r="D5" s="4">
        <v>729</v>
      </c>
      <c r="E5" s="4">
        <v>184</v>
      </c>
    </row>
    <row r="6" spans="1:5" x14ac:dyDescent="0.25">
      <c r="A6" s="40">
        <v>31140</v>
      </c>
      <c r="B6" s="4" t="s">
        <v>93</v>
      </c>
      <c r="C6" s="4">
        <v>901.56420000000003</v>
      </c>
      <c r="D6" s="4">
        <v>899</v>
      </c>
      <c r="E6" s="4">
        <v>303</v>
      </c>
    </row>
    <row r="7" spans="1:5" x14ac:dyDescent="0.25">
      <c r="A7" s="40">
        <v>31150</v>
      </c>
      <c r="B7" s="4" t="s">
        <v>94</v>
      </c>
      <c r="C7" s="4">
        <v>184.97069999999999</v>
      </c>
      <c r="D7" s="4">
        <v>284</v>
      </c>
      <c r="E7" s="4">
        <v>95</v>
      </c>
    </row>
    <row r="8" spans="1:5" x14ac:dyDescent="0.25">
      <c r="A8" s="40">
        <v>31161</v>
      </c>
      <c r="B8" s="4" t="s">
        <v>95</v>
      </c>
      <c r="C8" s="4">
        <v>349.87909999999999</v>
      </c>
      <c r="D8" s="4">
        <v>843</v>
      </c>
      <c r="E8" s="4">
        <v>364</v>
      </c>
    </row>
    <row r="9" spans="1:5" x14ac:dyDescent="0.25">
      <c r="A9" s="40">
        <v>31162</v>
      </c>
      <c r="B9" s="4" t="s">
        <v>96</v>
      </c>
      <c r="C9" s="4">
        <v>136.21080000000001</v>
      </c>
      <c r="D9" s="4">
        <v>298</v>
      </c>
      <c r="E9" s="4">
        <v>109</v>
      </c>
    </row>
    <row r="10" spans="1:5" x14ac:dyDescent="0.25">
      <c r="A10" s="40">
        <v>31163</v>
      </c>
      <c r="B10" s="4" t="s">
        <v>97</v>
      </c>
      <c r="C10" s="4">
        <v>102.8797</v>
      </c>
      <c r="D10" s="4">
        <v>465</v>
      </c>
      <c r="E10" s="4">
        <v>154</v>
      </c>
    </row>
    <row r="11" spans="1:5" x14ac:dyDescent="0.25">
      <c r="A11" s="40">
        <v>31164</v>
      </c>
      <c r="B11" s="4" t="s">
        <v>98</v>
      </c>
      <c r="C11" s="4">
        <v>34.104810000000001</v>
      </c>
      <c r="D11" s="4">
        <v>62</v>
      </c>
      <c r="E11" s="4">
        <v>33</v>
      </c>
    </row>
    <row r="12" spans="1:5" x14ac:dyDescent="0.25">
      <c r="A12" s="40">
        <v>31165</v>
      </c>
      <c r="B12" s="4" t="s">
        <v>99</v>
      </c>
      <c r="C12" s="4">
        <v>226.1267</v>
      </c>
      <c r="D12" s="4">
        <v>187</v>
      </c>
      <c r="E12" s="4">
        <v>50</v>
      </c>
    </row>
    <row r="13" spans="1:5" x14ac:dyDescent="0.25">
      <c r="A13" s="40">
        <v>31166</v>
      </c>
      <c r="B13" s="4" t="s">
        <v>100</v>
      </c>
      <c r="C13" s="4">
        <v>208.42250000000001</v>
      </c>
      <c r="D13" s="4">
        <v>501</v>
      </c>
      <c r="E13" s="4">
        <v>112</v>
      </c>
    </row>
    <row r="14" spans="1:5" x14ac:dyDescent="0.25">
      <c r="A14" s="40">
        <v>31181</v>
      </c>
      <c r="B14" s="4" t="s">
        <v>101</v>
      </c>
      <c r="C14" s="4">
        <v>80.166070000000005</v>
      </c>
      <c r="D14" s="4">
        <v>604</v>
      </c>
      <c r="E14" s="4">
        <v>334</v>
      </c>
    </row>
    <row r="15" spans="1:5" x14ac:dyDescent="0.25">
      <c r="A15" s="40">
        <v>31182</v>
      </c>
      <c r="B15" s="4" t="s">
        <v>102</v>
      </c>
      <c r="C15" s="4">
        <v>455.99439999999998</v>
      </c>
      <c r="D15" s="4">
        <v>1242</v>
      </c>
      <c r="E15" s="4">
        <v>444</v>
      </c>
    </row>
    <row r="16" spans="1:5" x14ac:dyDescent="0.25">
      <c r="A16" s="40">
        <v>31191</v>
      </c>
      <c r="B16" s="4" t="s">
        <v>103</v>
      </c>
      <c r="C16" s="4">
        <v>220.08019999999999</v>
      </c>
      <c r="D16" s="4">
        <v>509</v>
      </c>
      <c r="E16" s="4">
        <v>183</v>
      </c>
    </row>
    <row r="17" spans="1:5" x14ac:dyDescent="0.25">
      <c r="A17" s="40">
        <v>31192</v>
      </c>
      <c r="B17" s="4" t="s">
        <v>104</v>
      </c>
      <c r="C17" s="4">
        <v>38.060899999999997</v>
      </c>
      <c r="D17" s="4">
        <v>131</v>
      </c>
      <c r="E17" s="4">
        <v>63</v>
      </c>
    </row>
    <row r="18" spans="1:5" x14ac:dyDescent="0.25">
      <c r="A18" s="40">
        <v>31193</v>
      </c>
      <c r="B18" s="4" t="s">
        <v>105</v>
      </c>
      <c r="C18" s="4">
        <v>231.84559999999999</v>
      </c>
      <c r="D18" s="4">
        <v>245</v>
      </c>
      <c r="E18" s="4">
        <v>104</v>
      </c>
    </row>
    <row r="19" spans="1:5" x14ac:dyDescent="0.25">
      <c r="A19" s="40">
        <v>31194</v>
      </c>
      <c r="B19" s="4" t="s">
        <v>106</v>
      </c>
      <c r="C19" s="4">
        <v>89.787710000000004</v>
      </c>
      <c r="D19" s="4">
        <v>377</v>
      </c>
      <c r="E19" s="4">
        <v>176</v>
      </c>
    </row>
    <row r="20" spans="1:5" x14ac:dyDescent="0.25">
      <c r="A20" s="40">
        <v>31195</v>
      </c>
      <c r="B20" s="4" t="s">
        <v>107</v>
      </c>
      <c r="C20" s="4">
        <v>81.981920000000002</v>
      </c>
      <c r="D20" s="4">
        <v>256</v>
      </c>
      <c r="E20" s="4">
        <v>70</v>
      </c>
    </row>
    <row r="21" spans="1:5" ht="15.75" thickBot="1" x14ac:dyDescent="0.3">
      <c r="A21" s="42">
        <v>32161</v>
      </c>
      <c r="B21" s="26" t="s">
        <v>108</v>
      </c>
      <c r="C21" s="26">
        <v>136.18790000000001</v>
      </c>
      <c r="D21" s="26">
        <v>525</v>
      </c>
      <c r="E21" s="26">
        <v>222</v>
      </c>
    </row>
    <row r="22" spans="1:5" ht="15.75" thickTop="1" x14ac:dyDescent="0.25">
      <c r="A22" s="4" t="s">
        <v>296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sqref="A1:A1048576"/>
    </sheetView>
  </sheetViews>
  <sheetFormatPr defaultRowHeight="15" x14ac:dyDescent="0.25"/>
  <cols>
    <col min="1" max="1" width="15.7109375" style="17" customWidth="1"/>
    <col min="2" max="3" width="15.7109375" customWidth="1"/>
    <col min="4" max="4" width="15.7109375" style="17" customWidth="1"/>
    <col min="5" max="13" width="15.7109375" customWidth="1"/>
  </cols>
  <sheetData>
    <row r="1" spans="1:13" s="4" customFormat="1" ht="20.25" customHeight="1" x14ac:dyDescent="0.35">
      <c r="A1" s="2" t="s">
        <v>328</v>
      </c>
      <c r="D1" s="17"/>
    </row>
    <row r="2" spans="1:13" ht="45.75" customHeight="1" thickBot="1" x14ac:dyDescent="0.3">
      <c r="A2" s="38" t="s">
        <v>304</v>
      </c>
      <c r="B2" s="38" t="s">
        <v>309</v>
      </c>
      <c r="C2" s="38" t="s">
        <v>310</v>
      </c>
      <c r="D2" s="39" t="s">
        <v>315</v>
      </c>
      <c r="E2" s="39" t="s">
        <v>305</v>
      </c>
      <c r="F2" s="39" t="s">
        <v>312</v>
      </c>
      <c r="G2" s="39" t="s">
        <v>313</v>
      </c>
      <c r="H2" s="39" t="s">
        <v>314</v>
      </c>
      <c r="I2" s="39" t="s">
        <v>318</v>
      </c>
      <c r="J2" s="39" t="s">
        <v>319</v>
      </c>
      <c r="K2" s="39" t="s">
        <v>316</v>
      </c>
      <c r="L2" s="39" t="s">
        <v>317</v>
      </c>
      <c r="M2" s="39" t="s">
        <v>311</v>
      </c>
    </row>
    <row r="3" spans="1:13" ht="15.75" thickTop="1" x14ac:dyDescent="0.25">
      <c r="A3" s="17" t="s">
        <v>294</v>
      </c>
      <c r="B3" s="40">
        <v>1</v>
      </c>
      <c r="C3" t="s">
        <v>24</v>
      </c>
      <c r="D3">
        <v>13.703250000000001</v>
      </c>
      <c r="E3">
        <v>109</v>
      </c>
      <c r="F3">
        <v>66</v>
      </c>
      <c r="G3" s="4">
        <v>7</v>
      </c>
      <c r="H3" s="4">
        <v>38</v>
      </c>
      <c r="I3" s="6">
        <v>362.2441</v>
      </c>
      <c r="J3" s="6">
        <v>202.05340000000001</v>
      </c>
      <c r="K3" s="6">
        <f t="shared" ref="K3:K29" si="0">D3/I3</f>
        <v>3.7828773470706629E-2</v>
      </c>
      <c r="L3" s="6">
        <f t="shared" ref="L3:L28" si="1">D3/J3</f>
        <v>6.7819942648824516E-2</v>
      </c>
      <c r="M3" s="17">
        <f>D3/SUM(D$3:D$29)</f>
        <v>2.1311538179445881E-3</v>
      </c>
    </row>
    <row r="4" spans="1:13" x14ac:dyDescent="0.25">
      <c r="A4" s="17" t="s">
        <v>294</v>
      </c>
      <c r="B4" s="40">
        <v>2</v>
      </c>
      <c r="C4" t="s">
        <v>25</v>
      </c>
      <c r="D4">
        <v>117.18989999999999</v>
      </c>
      <c r="E4">
        <v>447</v>
      </c>
      <c r="F4">
        <v>336</v>
      </c>
      <c r="G4" s="4">
        <v>6</v>
      </c>
      <c r="H4" s="4">
        <v>55</v>
      </c>
      <c r="I4" s="6">
        <v>1342.53</v>
      </c>
      <c r="J4" s="6">
        <v>839.54679999999996</v>
      </c>
      <c r="K4" s="6">
        <f t="shared" si="0"/>
        <v>8.7290339880673057E-2</v>
      </c>
      <c r="L4" s="6">
        <f t="shared" si="1"/>
        <v>0.13958709627622903</v>
      </c>
      <c r="M4" s="17">
        <f>D4/SUM(D$3:D$29)</f>
        <v>1.8225581727659094E-2</v>
      </c>
    </row>
    <row r="5" spans="1:13" x14ac:dyDescent="0.25">
      <c r="A5" s="17" t="s">
        <v>294</v>
      </c>
      <c r="B5" s="40">
        <v>3</v>
      </c>
      <c r="C5" t="s">
        <v>26</v>
      </c>
      <c r="D5">
        <v>124.76560000000001</v>
      </c>
      <c r="E5">
        <v>161</v>
      </c>
      <c r="F5">
        <v>43</v>
      </c>
      <c r="G5" s="4">
        <v>1</v>
      </c>
      <c r="H5" s="4">
        <v>44</v>
      </c>
      <c r="I5" s="6">
        <v>1574.5139999999999</v>
      </c>
      <c r="J5" s="6">
        <v>1372.53</v>
      </c>
      <c r="K5" s="6">
        <f t="shared" si="0"/>
        <v>7.9240705385915919E-2</v>
      </c>
      <c r="L5" s="6">
        <f t="shared" si="1"/>
        <v>9.0901911069339106E-2</v>
      </c>
      <c r="M5" s="17">
        <f>D5/SUM(D$3:D$29)</f>
        <v>1.9403768068753567E-2</v>
      </c>
    </row>
    <row r="6" spans="1:13" x14ac:dyDescent="0.25">
      <c r="A6" s="17" t="s">
        <v>294</v>
      </c>
      <c r="B6" s="40">
        <v>4</v>
      </c>
      <c r="C6" t="s">
        <v>27</v>
      </c>
      <c r="D6">
        <v>186.44759999999999</v>
      </c>
      <c r="E6">
        <v>532</v>
      </c>
      <c r="F6">
        <v>252</v>
      </c>
      <c r="G6" s="4">
        <v>7</v>
      </c>
      <c r="H6" s="4">
        <v>78</v>
      </c>
      <c r="I6" s="6">
        <v>8141.6270000000004</v>
      </c>
      <c r="J6" s="6">
        <v>4862.9560000000001</v>
      </c>
      <c r="K6" s="6">
        <f t="shared" si="0"/>
        <v>2.2900533271789533E-2</v>
      </c>
      <c r="L6" s="6">
        <f t="shared" si="1"/>
        <v>3.8340383914639571E-2</v>
      </c>
      <c r="M6" s="17">
        <f>D6/SUM(D$3:D$29)</f>
        <v>2.8996662440414163E-2</v>
      </c>
    </row>
    <row r="7" spans="1:13" x14ac:dyDescent="0.25">
      <c r="A7" s="17" t="s">
        <v>294</v>
      </c>
      <c r="B7" s="40">
        <v>5</v>
      </c>
      <c r="C7" t="s">
        <v>28</v>
      </c>
      <c r="D7">
        <v>307.24110000000002</v>
      </c>
      <c r="E7">
        <v>910</v>
      </c>
      <c r="F7">
        <v>699</v>
      </c>
      <c r="G7" s="4">
        <v>7</v>
      </c>
      <c r="H7" s="4">
        <v>90</v>
      </c>
      <c r="I7" s="6">
        <v>8640.8850000000002</v>
      </c>
      <c r="J7" s="17">
        <v>5990.2380000000003</v>
      </c>
      <c r="K7" s="6">
        <f t="shared" si="0"/>
        <v>3.555667041049615E-2</v>
      </c>
      <c r="L7" s="17">
        <f t="shared" si="1"/>
        <v>5.1290299316988738E-2</v>
      </c>
      <c r="M7" s="17">
        <f>D7/SUM(D$3:D$29)</f>
        <v>4.7782682450841593E-2</v>
      </c>
    </row>
    <row r="8" spans="1:13" x14ac:dyDescent="0.25">
      <c r="A8" s="17" t="s">
        <v>294</v>
      </c>
      <c r="B8" s="40">
        <v>6</v>
      </c>
      <c r="C8" t="s">
        <v>29</v>
      </c>
      <c r="D8">
        <v>45.993209999999998</v>
      </c>
      <c r="E8">
        <v>394</v>
      </c>
      <c r="F8">
        <v>137</v>
      </c>
      <c r="G8" s="4">
        <v>5</v>
      </c>
      <c r="H8" s="4">
        <v>80</v>
      </c>
      <c r="I8" s="6">
        <v>1479.8579999999999</v>
      </c>
      <c r="J8" s="17">
        <v>657.67529999999999</v>
      </c>
      <c r="K8" s="6">
        <f t="shared" si="0"/>
        <v>3.107947519289013E-2</v>
      </c>
      <c r="L8" s="17">
        <f t="shared" si="1"/>
        <v>6.9933004934197768E-2</v>
      </c>
      <c r="M8" s="17">
        <f>D8/SUM(D$3:D$29)</f>
        <v>7.1529458406602228E-3</v>
      </c>
    </row>
    <row r="9" spans="1:13" x14ac:dyDescent="0.25">
      <c r="A9" s="17" t="s">
        <v>294</v>
      </c>
      <c r="B9" s="40">
        <v>7</v>
      </c>
      <c r="C9" t="s">
        <v>30</v>
      </c>
      <c r="D9">
        <v>79.698620000000005</v>
      </c>
      <c r="E9">
        <v>73</v>
      </c>
      <c r="F9">
        <v>20</v>
      </c>
      <c r="G9" s="4">
        <v>1</v>
      </c>
      <c r="H9" s="4">
        <v>25</v>
      </c>
      <c r="I9" s="6">
        <v>1645.5989999999999</v>
      </c>
      <c r="J9" s="6">
        <v>1480.328</v>
      </c>
      <c r="K9" s="6">
        <f t="shared" si="0"/>
        <v>4.8431373621398655E-2</v>
      </c>
      <c r="L9" s="6">
        <f t="shared" si="1"/>
        <v>5.3838487146091948E-2</v>
      </c>
      <c r="M9" s="17">
        <f>D9/SUM(D$3:D$29)</f>
        <v>1.2394871165447243E-2</v>
      </c>
    </row>
    <row r="10" spans="1:13" x14ac:dyDescent="0.25">
      <c r="A10" s="17" t="s">
        <v>294</v>
      </c>
      <c r="B10" s="40">
        <v>8</v>
      </c>
      <c r="C10" t="s">
        <v>31</v>
      </c>
      <c r="D10">
        <v>73.450739999999996</v>
      </c>
      <c r="E10">
        <v>161</v>
      </c>
      <c r="F10">
        <v>82</v>
      </c>
      <c r="G10" s="4">
        <v>4</v>
      </c>
      <c r="H10" s="4">
        <v>39</v>
      </c>
      <c r="I10" s="6">
        <v>2149.9859999999999</v>
      </c>
      <c r="J10" s="6">
        <v>1533.5719999999999</v>
      </c>
      <c r="K10" s="6">
        <f t="shared" si="0"/>
        <v>3.4163357342792001E-2</v>
      </c>
      <c r="L10" s="6">
        <f t="shared" si="1"/>
        <v>4.7895201529501059E-2</v>
      </c>
      <c r="M10" s="17">
        <f>D10/SUM(D$3:D$29)</f>
        <v>1.1423189752931259E-2</v>
      </c>
    </row>
    <row r="11" spans="1:13" x14ac:dyDescent="0.25">
      <c r="A11" s="17" t="s">
        <v>294</v>
      </c>
      <c r="B11" s="40">
        <v>10</v>
      </c>
      <c r="C11" t="s">
        <v>32</v>
      </c>
      <c r="D11">
        <v>77.221369999999993</v>
      </c>
      <c r="E11">
        <v>72</v>
      </c>
      <c r="F11">
        <v>22</v>
      </c>
      <c r="G11" s="4">
        <v>2</v>
      </c>
      <c r="H11" s="4">
        <v>21</v>
      </c>
      <c r="I11" s="6">
        <v>2285.893</v>
      </c>
      <c r="J11" s="6">
        <v>1627.4469999999999</v>
      </c>
      <c r="K11" s="6">
        <f t="shared" si="0"/>
        <v>3.378170806770045E-2</v>
      </c>
      <c r="L11" s="6">
        <f t="shared" si="1"/>
        <v>4.7449391593090279E-2</v>
      </c>
      <c r="M11" s="17">
        <f>D11/SUM(D$3:D$29)</f>
        <v>1.2009604838444286E-2</v>
      </c>
    </row>
    <row r="12" spans="1:13" x14ac:dyDescent="0.25">
      <c r="A12" s="17" t="s">
        <v>294</v>
      </c>
      <c r="B12" s="40">
        <v>11</v>
      </c>
      <c r="C12" t="s">
        <v>33</v>
      </c>
      <c r="D12">
        <v>61.109940000000002</v>
      </c>
      <c r="E12">
        <v>137</v>
      </c>
      <c r="F12">
        <v>34</v>
      </c>
      <c r="G12" s="4">
        <v>2</v>
      </c>
      <c r="H12" s="4">
        <v>47</v>
      </c>
      <c r="I12" s="6">
        <v>1309.9059999999999</v>
      </c>
      <c r="J12" s="6">
        <v>916.5317</v>
      </c>
      <c r="K12" s="6">
        <f t="shared" si="0"/>
        <v>4.6652156719642485E-2</v>
      </c>
      <c r="L12" s="6">
        <f t="shared" si="1"/>
        <v>6.6675206105800813E-2</v>
      </c>
      <c r="M12" s="17">
        <f>D12/SUM(D$3:D$29)</f>
        <v>9.5039265827715838E-3</v>
      </c>
    </row>
    <row r="13" spans="1:13" x14ac:dyDescent="0.25">
      <c r="A13" s="17" t="s">
        <v>294</v>
      </c>
      <c r="B13" s="40">
        <v>12</v>
      </c>
      <c r="C13" t="s">
        <v>34</v>
      </c>
      <c r="D13">
        <v>117.0994</v>
      </c>
      <c r="E13">
        <v>96</v>
      </c>
      <c r="F13">
        <v>54</v>
      </c>
      <c r="G13" s="4">
        <v>4</v>
      </c>
      <c r="H13" s="4">
        <v>44</v>
      </c>
      <c r="I13" s="6">
        <v>6093.2370000000001</v>
      </c>
      <c r="J13" s="6">
        <v>4624.59</v>
      </c>
      <c r="K13" s="6">
        <f t="shared" si="0"/>
        <v>1.9217929648887775E-2</v>
      </c>
      <c r="L13" s="6">
        <f t="shared" si="1"/>
        <v>2.5321033864623674E-2</v>
      </c>
      <c r="M13" s="17">
        <f>D13/SUM(D$3:D$29)</f>
        <v>1.82115070066605E-2</v>
      </c>
    </row>
    <row r="14" spans="1:13" x14ac:dyDescent="0.25">
      <c r="A14" s="17" t="s">
        <v>294</v>
      </c>
      <c r="B14" s="40">
        <v>18</v>
      </c>
      <c r="C14" t="s">
        <v>35</v>
      </c>
      <c r="D14">
        <v>13.08445</v>
      </c>
      <c r="E14">
        <v>70</v>
      </c>
      <c r="F14">
        <v>22</v>
      </c>
      <c r="G14" s="4">
        <v>2</v>
      </c>
      <c r="H14" s="4">
        <v>30</v>
      </c>
      <c r="I14" s="6">
        <v>610.83699999999999</v>
      </c>
      <c r="J14" s="6">
        <v>418.16</v>
      </c>
      <c r="K14" s="6">
        <f t="shared" si="0"/>
        <v>2.1420526261506753E-2</v>
      </c>
      <c r="L14" s="6">
        <f t="shared" si="1"/>
        <v>3.1290534723550791E-2</v>
      </c>
      <c r="M14" s="17">
        <f>D14/SUM(D$3:D$29)</f>
        <v>2.0349169411055818E-3</v>
      </c>
    </row>
    <row r="15" spans="1:13" x14ac:dyDescent="0.25">
      <c r="A15" s="17" t="s">
        <v>294</v>
      </c>
      <c r="B15" s="40">
        <v>21</v>
      </c>
      <c r="C15" t="s">
        <v>36</v>
      </c>
      <c r="D15">
        <v>54.173960000000001</v>
      </c>
      <c r="E15">
        <v>269</v>
      </c>
      <c r="F15">
        <v>265</v>
      </c>
      <c r="G15" s="4">
        <v>1</v>
      </c>
      <c r="H15" s="4">
        <v>39</v>
      </c>
      <c r="I15" s="6">
        <v>480.90530000000001</v>
      </c>
      <c r="J15" s="6">
        <v>377.56760000000003</v>
      </c>
      <c r="K15" s="6">
        <f t="shared" si="0"/>
        <v>0.112649954159374</v>
      </c>
      <c r="L15" s="6">
        <f t="shared" si="1"/>
        <v>0.14348148516980799</v>
      </c>
      <c r="M15" s="17">
        <f>D15/SUM(D$3:D$29)</f>
        <v>8.425230634132589E-3</v>
      </c>
    </row>
    <row r="16" spans="1:13" x14ac:dyDescent="0.25">
      <c r="A16" s="17" t="s">
        <v>294</v>
      </c>
      <c r="B16" s="40">
        <v>22</v>
      </c>
      <c r="C16" t="s">
        <v>37</v>
      </c>
      <c r="D16">
        <v>10.63876</v>
      </c>
      <c r="E16">
        <v>62</v>
      </c>
      <c r="F16">
        <v>54</v>
      </c>
      <c r="G16" s="4">
        <v>1</v>
      </c>
      <c r="H16" s="4">
        <v>23</v>
      </c>
      <c r="I16" s="6">
        <v>228.62389999999999</v>
      </c>
      <c r="J16" s="6">
        <v>173.3605</v>
      </c>
      <c r="K16" s="6">
        <f t="shared" si="0"/>
        <v>4.6533892563288437E-2</v>
      </c>
      <c r="L16" s="6">
        <f t="shared" si="1"/>
        <v>6.1367843309173657E-2</v>
      </c>
      <c r="M16" s="17">
        <f>D16/SUM(D$3:D$29)</f>
        <v>1.6545588814475519E-3</v>
      </c>
    </row>
    <row r="17" spans="1:13" x14ac:dyDescent="0.25">
      <c r="A17" s="17" t="s">
        <v>294</v>
      </c>
      <c r="B17" s="40">
        <v>50</v>
      </c>
      <c r="C17" t="s">
        <v>38</v>
      </c>
      <c r="D17">
        <v>109.6163</v>
      </c>
      <c r="E17">
        <v>722</v>
      </c>
      <c r="F17">
        <v>561</v>
      </c>
      <c r="G17" s="4">
        <v>8</v>
      </c>
      <c r="H17" s="4">
        <v>71</v>
      </c>
      <c r="I17" s="6">
        <v>2063.422</v>
      </c>
      <c r="J17" s="6">
        <v>1603.623</v>
      </c>
      <c r="K17" s="6">
        <f t="shared" si="0"/>
        <v>5.3123549133429808E-2</v>
      </c>
      <c r="L17" s="6">
        <f t="shared" si="1"/>
        <v>6.8355405229283933E-2</v>
      </c>
      <c r="M17" s="17">
        <f>D17/SUM(D$3:D$29)</f>
        <v>1.70477219823005E-2</v>
      </c>
    </row>
    <row r="18" spans="1:13" x14ac:dyDescent="0.25">
      <c r="A18" s="17" t="s">
        <v>294</v>
      </c>
      <c r="B18" s="40">
        <v>301</v>
      </c>
      <c r="C18" t="s">
        <v>39</v>
      </c>
      <c r="D18">
        <v>280.95030000000003</v>
      </c>
      <c r="E18">
        <v>1302</v>
      </c>
      <c r="F18">
        <v>172</v>
      </c>
      <c r="G18" s="4">
        <v>5</v>
      </c>
      <c r="H18" s="4">
        <v>119</v>
      </c>
      <c r="I18" s="6">
        <v>3255.989</v>
      </c>
      <c r="J18" s="6">
        <v>2424.6759999999999</v>
      </c>
      <c r="K18" s="6">
        <f t="shared" si="0"/>
        <v>8.6287238685388692E-2</v>
      </c>
      <c r="L18" s="6">
        <f t="shared" si="1"/>
        <v>0.11587127517243542</v>
      </c>
      <c r="M18" s="17">
        <f>D18/SUM(D$3:D$29)</f>
        <v>4.3693890463771548E-2</v>
      </c>
    </row>
    <row r="19" spans="1:13" x14ac:dyDescent="0.25">
      <c r="A19" s="17" t="s">
        <v>294</v>
      </c>
      <c r="B19" s="40">
        <v>302</v>
      </c>
      <c r="C19" t="s">
        <v>40</v>
      </c>
      <c r="D19">
        <v>1271.9690000000001</v>
      </c>
      <c r="E19">
        <v>2932</v>
      </c>
      <c r="F19">
        <v>856</v>
      </c>
      <c r="G19" s="4">
        <v>8</v>
      </c>
      <c r="H19" s="4">
        <v>98</v>
      </c>
      <c r="I19" s="6">
        <v>22169.99</v>
      </c>
      <c r="J19" s="6">
        <v>15826.61</v>
      </c>
      <c r="K19" s="6">
        <f t="shared" si="0"/>
        <v>5.7373458445402994E-2</v>
      </c>
      <c r="L19" s="6">
        <f t="shared" si="1"/>
        <v>8.0369011430748594E-2</v>
      </c>
      <c r="M19" s="17">
        <f>D19/SUM(D$3:D$29)</f>
        <v>0.1978188817001193</v>
      </c>
    </row>
    <row r="20" spans="1:13" x14ac:dyDescent="0.25">
      <c r="A20" s="17" t="s">
        <v>294</v>
      </c>
      <c r="B20" s="40">
        <v>701</v>
      </c>
      <c r="C20" t="s">
        <v>41</v>
      </c>
      <c r="D20">
        <v>554.06489999999997</v>
      </c>
      <c r="E20">
        <v>1142</v>
      </c>
      <c r="F20">
        <v>392</v>
      </c>
      <c r="G20" s="4">
        <v>5</v>
      </c>
      <c r="H20" s="4">
        <v>127</v>
      </c>
      <c r="I20" s="6">
        <v>13967.49</v>
      </c>
      <c r="J20" s="6">
        <v>10926.82</v>
      </c>
      <c r="K20" s="6">
        <f t="shared" si="0"/>
        <v>3.9668179465315527E-2</v>
      </c>
      <c r="L20" s="6">
        <f t="shared" si="1"/>
        <v>5.0706875376367505E-2</v>
      </c>
      <c r="M20" s="17">
        <f>D20/SUM(D$3:D$29)</f>
        <v>8.6169158923911207E-2</v>
      </c>
    </row>
    <row r="21" spans="1:13" x14ac:dyDescent="0.25">
      <c r="A21" s="17" t="s">
        <v>294</v>
      </c>
      <c r="B21" s="40">
        <v>742</v>
      </c>
      <c r="C21" t="s">
        <v>42</v>
      </c>
      <c r="D21">
        <v>49.118630000000003</v>
      </c>
      <c r="E21">
        <v>372</v>
      </c>
      <c r="F21">
        <v>284</v>
      </c>
      <c r="G21" s="4">
        <v>4</v>
      </c>
      <c r="H21" s="4">
        <v>64</v>
      </c>
      <c r="I21" s="6">
        <v>941.32770000000005</v>
      </c>
      <c r="J21" s="6">
        <v>871.9778</v>
      </c>
      <c r="K21" s="6">
        <f t="shared" si="0"/>
        <v>5.2180160001665733E-2</v>
      </c>
      <c r="L21" s="6">
        <f t="shared" si="1"/>
        <v>5.6330138221408851E-2</v>
      </c>
      <c r="M21" s="17">
        <f>D21/SUM(D$3:D$29)</f>
        <v>7.6390167191511208E-3</v>
      </c>
    </row>
    <row r="22" spans="1:13" x14ac:dyDescent="0.25">
      <c r="A22" s="17" t="s">
        <v>294</v>
      </c>
      <c r="B22" s="40">
        <v>801</v>
      </c>
      <c r="C22" t="s">
        <v>43</v>
      </c>
      <c r="D22">
        <v>140.96039999999999</v>
      </c>
      <c r="E22">
        <v>262</v>
      </c>
      <c r="F22">
        <v>70</v>
      </c>
      <c r="G22" s="4">
        <v>1</v>
      </c>
      <c r="H22" s="4">
        <v>39</v>
      </c>
      <c r="I22" s="6">
        <v>3300.1170000000002</v>
      </c>
      <c r="J22" s="6">
        <v>2671.982</v>
      </c>
      <c r="K22" s="6">
        <f t="shared" si="0"/>
        <v>4.2713758330386466E-2</v>
      </c>
      <c r="L22" s="6">
        <f t="shared" si="1"/>
        <v>5.275499610401567E-2</v>
      </c>
      <c r="M22" s="17">
        <f>D22/SUM(D$3:D$29)</f>
        <v>2.1922412175140665E-2</v>
      </c>
    </row>
    <row r="23" spans="1:13" x14ac:dyDescent="0.25">
      <c r="A23" s="17" t="s">
        <v>294</v>
      </c>
      <c r="B23" s="40">
        <v>820</v>
      </c>
      <c r="C23" t="s">
        <v>44</v>
      </c>
      <c r="D23">
        <v>15.62782</v>
      </c>
      <c r="E23">
        <v>44</v>
      </c>
      <c r="F23">
        <v>44</v>
      </c>
      <c r="G23" s="4">
        <v>1</v>
      </c>
      <c r="H23" s="4">
        <v>24</v>
      </c>
      <c r="I23" s="6">
        <v>292.17750000000001</v>
      </c>
      <c r="J23" s="6">
        <v>211.66669999999999</v>
      </c>
      <c r="K23" s="6">
        <f t="shared" si="0"/>
        <v>5.3487417751195761E-2</v>
      </c>
      <c r="L23" s="6">
        <f t="shared" si="1"/>
        <v>7.3832208845321448E-2</v>
      </c>
      <c r="M23" s="17">
        <f>D23/SUM(D$3:D$29)</f>
        <v>2.4304663681353543E-3</v>
      </c>
    </row>
    <row r="24" spans="1:13" x14ac:dyDescent="0.25">
      <c r="A24" s="17" t="s">
        <v>297</v>
      </c>
      <c r="B24" s="40">
        <v>905</v>
      </c>
      <c r="C24" t="s">
        <v>45</v>
      </c>
      <c r="D24" s="14">
        <v>868.20950000000005</v>
      </c>
      <c r="E24">
        <v>1942</v>
      </c>
      <c r="F24">
        <v>37</v>
      </c>
      <c r="G24" s="4">
        <v>1</v>
      </c>
      <c r="H24" s="14">
        <v>91</v>
      </c>
      <c r="I24" s="15">
        <v>11765.17</v>
      </c>
      <c r="J24" s="16">
        <v>10388.52</v>
      </c>
      <c r="K24" s="6">
        <f t="shared" si="0"/>
        <v>7.3794896291341311E-2</v>
      </c>
      <c r="L24" s="6">
        <f t="shared" si="1"/>
        <v>8.3573935459526474E-2</v>
      </c>
      <c r="M24" s="17">
        <f>D24/SUM(D$3:D$29)</f>
        <v>0.13502548597601022</v>
      </c>
    </row>
    <row r="25" spans="1:13" x14ac:dyDescent="0.25">
      <c r="A25" s="17" t="s">
        <v>297</v>
      </c>
      <c r="B25" s="40">
        <v>912</v>
      </c>
      <c r="C25" t="s">
        <v>46</v>
      </c>
      <c r="D25">
        <v>56.152349999999998</v>
      </c>
      <c r="E25">
        <v>174</v>
      </c>
      <c r="F25">
        <v>171</v>
      </c>
      <c r="G25" s="4">
        <v>1</v>
      </c>
      <c r="H25" s="4">
        <v>23</v>
      </c>
      <c r="I25" s="6">
        <v>1709.88</v>
      </c>
      <c r="J25" s="6">
        <v>1072.3330000000001</v>
      </c>
      <c r="K25" s="6">
        <f t="shared" si="0"/>
        <v>3.2839936135869184E-2</v>
      </c>
      <c r="L25" s="6">
        <f t="shared" si="1"/>
        <v>5.2364657247328951E-2</v>
      </c>
      <c r="M25" s="17">
        <f>D25/SUM(D$3:D$29)</f>
        <v>8.7329133664685952E-3</v>
      </c>
    </row>
    <row r="26" spans="1:13" x14ac:dyDescent="0.25">
      <c r="A26" s="17" t="s">
        <v>297</v>
      </c>
      <c r="B26" s="40">
        <v>914</v>
      </c>
      <c r="C26" t="s">
        <v>47</v>
      </c>
      <c r="D26">
        <v>319.89999999999998</v>
      </c>
      <c r="E26">
        <v>287</v>
      </c>
      <c r="F26">
        <v>253</v>
      </c>
      <c r="G26" s="4">
        <v>1</v>
      </c>
      <c r="H26" s="4">
        <v>43</v>
      </c>
      <c r="I26" s="6">
        <v>2229.375</v>
      </c>
      <c r="J26" s="6">
        <v>2134.2150000000001</v>
      </c>
      <c r="K26" s="6">
        <f t="shared" si="0"/>
        <v>0.14349313148303897</v>
      </c>
      <c r="L26" s="6">
        <f t="shared" si="1"/>
        <v>0.14989117778668032</v>
      </c>
      <c r="M26" s="17">
        <f>D26/SUM(D$3:D$29)</f>
        <v>4.9751417098897972E-2</v>
      </c>
    </row>
    <row r="27" spans="1:13" x14ac:dyDescent="0.25">
      <c r="A27" s="17" t="s">
        <v>297</v>
      </c>
      <c r="B27" s="40">
        <v>918</v>
      </c>
      <c r="C27" t="s">
        <v>48</v>
      </c>
      <c r="D27">
        <v>589.24689999999998</v>
      </c>
      <c r="E27">
        <v>896</v>
      </c>
      <c r="F27">
        <v>41</v>
      </c>
      <c r="G27" s="4">
        <v>2</v>
      </c>
      <c r="H27" s="4">
        <v>115</v>
      </c>
      <c r="I27" s="6">
        <v>11248.41</v>
      </c>
      <c r="J27" s="6">
        <v>8909.1759999999995</v>
      </c>
      <c r="K27" s="6">
        <f t="shared" si="0"/>
        <v>5.2384905955597277E-2</v>
      </c>
      <c r="L27" s="6">
        <f t="shared" si="1"/>
        <v>6.6139326465208453E-2</v>
      </c>
      <c r="M27" s="17">
        <f>D27/SUM(D$3:D$29)</f>
        <v>9.1640726152337065E-2</v>
      </c>
    </row>
    <row r="28" spans="1:13" x14ac:dyDescent="0.25">
      <c r="A28" s="17" t="s">
        <v>297</v>
      </c>
      <c r="B28" s="40">
        <v>988</v>
      </c>
      <c r="C28" t="s">
        <v>49</v>
      </c>
      <c r="D28">
        <v>554.51919999999996</v>
      </c>
      <c r="E28">
        <v>264</v>
      </c>
      <c r="F28">
        <v>63</v>
      </c>
      <c r="G28" s="4">
        <v>1</v>
      </c>
      <c r="H28" s="4">
        <v>32</v>
      </c>
      <c r="I28">
        <v>875.74919999999997</v>
      </c>
      <c r="J28" s="17">
        <v>863.66920000000005</v>
      </c>
      <c r="K28">
        <f t="shared" si="0"/>
        <v>0.63319406971767711</v>
      </c>
      <c r="L28" s="17">
        <f t="shared" si="1"/>
        <v>0.64205045172387754</v>
      </c>
      <c r="M28" s="17">
        <f>D28/SUM(D$3:D$29)</f>
        <v>8.6239812468106358E-2</v>
      </c>
    </row>
    <row r="29" spans="1:13" x14ac:dyDescent="0.25">
      <c r="A29" s="36" t="s">
        <v>298</v>
      </c>
      <c r="B29" s="41">
        <v>989</v>
      </c>
      <c r="C29" s="36" t="s">
        <v>267</v>
      </c>
      <c r="D29" s="36">
        <v>337.81439999999998</v>
      </c>
      <c r="E29" s="36">
        <v>857</v>
      </c>
      <c r="F29" s="36">
        <v>287</v>
      </c>
      <c r="G29" s="36">
        <v>1</v>
      </c>
      <c r="H29" s="36">
        <v>54</v>
      </c>
      <c r="I29" s="36">
        <v>2583.6619999999998</v>
      </c>
      <c r="J29" s="37" t="s">
        <v>266</v>
      </c>
      <c r="K29" s="36">
        <f t="shared" si="0"/>
        <v>0.13075022971271011</v>
      </c>
      <c r="L29" s="37" t="s">
        <v>266</v>
      </c>
      <c r="M29" s="36">
        <f>D29/SUM(D$3:D$29)</f>
        <v>5.253749645643626E-2</v>
      </c>
    </row>
    <row r="30" spans="1:13" s="17" customFormat="1" x14ac:dyDescent="0.25">
      <c r="K30" s="5"/>
      <c r="M30" s="5"/>
    </row>
    <row r="31" spans="1:13" s="17" customFormat="1" x14ac:dyDescent="0.25">
      <c r="A31" s="17" t="s">
        <v>320</v>
      </c>
      <c r="K31" s="5"/>
      <c r="M31" s="5"/>
    </row>
    <row r="32" spans="1:13" s="17" customFormat="1" x14ac:dyDescent="0.25">
      <c r="A32" t="s">
        <v>109</v>
      </c>
      <c r="K32" s="5"/>
      <c r="M32" s="5"/>
    </row>
    <row r="33" spans="11:13" s="17" customFormat="1" x14ac:dyDescent="0.25">
      <c r="K33" s="5"/>
      <c r="M33" s="5"/>
    </row>
    <row r="34" spans="11:13" s="17" customFormat="1"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8"/>
  <sheetViews>
    <sheetView workbookViewId="0">
      <selection activeCell="A2" sqref="A2:F2"/>
    </sheetView>
  </sheetViews>
  <sheetFormatPr defaultRowHeight="15" x14ac:dyDescent="0.25"/>
  <cols>
    <col min="1" max="1" width="13.28515625" style="4" customWidth="1"/>
    <col min="2" max="6" width="15.7109375" style="4" customWidth="1"/>
    <col min="7" max="16384" width="9.140625" style="4"/>
  </cols>
  <sheetData>
    <row r="1" spans="1:6" s="3" customFormat="1" ht="18.75" x14ac:dyDescent="0.3">
      <c r="A1" s="3" t="s">
        <v>330</v>
      </c>
    </row>
    <row r="2" spans="1:6" ht="15.75" thickBot="1" x14ac:dyDescent="0.3">
      <c r="A2" s="46" t="s">
        <v>323</v>
      </c>
      <c r="B2" s="46" t="s">
        <v>324</v>
      </c>
      <c r="C2" s="46" t="s">
        <v>325</v>
      </c>
      <c r="D2" s="46" t="s">
        <v>305</v>
      </c>
      <c r="E2" s="46" t="s">
        <v>326</v>
      </c>
      <c r="F2" s="46" t="s">
        <v>327</v>
      </c>
    </row>
    <row r="3" spans="1:6" ht="15.75" thickTop="1" x14ac:dyDescent="0.25">
      <c r="A3" s="4">
        <v>625</v>
      </c>
      <c r="B3" s="4" t="s">
        <v>110</v>
      </c>
      <c r="C3" s="4">
        <v>442.16250000000002</v>
      </c>
      <c r="D3" s="4">
        <v>207</v>
      </c>
      <c r="E3" s="7">
        <v>18</v>
      </c>
      <c r="F3" s="8">
        <v>26</v>
      </c>
    </row>
    <row r="4" spans="1:6" x14ac:dyDescent="0.25">
      <c r="A4" s="4">
        <v>645</v>
      </c>
      <c r="B4" s="4" t="s">
        <v>111</v>
      </c>
      <c r="C4" s="4">
        <v>399.27620000000002</v>
      </c>
      <c r="D4" s="4">
        <v>618</v>
      </c>
      <c r="E4" s="7">
        <v>23</v>
      </c>
      <c r="F4" s="8">
        <v>42</v>
      </c>
    </row>
    <row r="5" spans="1:6" x14ac:dyDescent="0.25">
      <c r="A5" s="4">
        <v>241</v>
      </c>
      <c r="B5" s="4" t="s">
        <v>112</v>
      </c>
      <c r="C5" s="4">
        <v>249.35839999999999</v>
      </c>
      <c r="D5" s="4">
        <v>300</v>
      </c>
      <c r="E5" s="7">
        <v>19</v>
      </c>
      <c r="F5" s="8">
        <v>26</v>
      </c>
    </row>
    <row r="6" spans="1:6" x14ac:dyDescent="0.25">
      <c r="A6" s="4">
        <v>289</v>
      </c>
      <c r="B6" s="4" t="s">
        <v>113</v>
      </c>
      <c r="C6" s="4">
        <v>241.86969999999999</v>
      </c>
      <c r="D6" s="4">
        <v>509</v>
      </c>
      <c r="E6" s="7">
        <v>21</v>
      </c>
      <c r="F6" s="8">
        <v>33</v>
      </c>
    </row>
    <row r="7" spans="1:6" x14ac:dyDescent="0.25">
      <c r="A7" s="4">
        <v>255</v>
      </c>
      <c r="B7" s="4" t="s">
        <v>114</v>
      </c>
      <c r="C7" s="4">
        <v>232.91589999999999</v>
      </c>
      <c r="D7" s="4">
        <v>398</v>
      </c>
      <c r="E7" s="7">
        <v>18</v>
      </c>
      <c r="F7" s="8">
        <v>35</v>
      </c>
    </row>
    <row r="8" spans="1:6" x14ac:dyDescent="0.25">
      <c r="A8" s="4">
        <v>298</v>
      </c>
      <c r="B8" s="4" t="s">
        <v>115</v>
      </c>
      <c r="C8" s="4">
        <v>188.52250000000001</v>
      </c>
      <c r="D8" s="4">
        <v>101</v>
      </c>
      <c r="E8" s="7">
        <v>17</v>
      </c>
      <c r="F8" s="8">
        <v>24</v>
      </c>
    </row>
    <row r="9" spans="1:6" x14ac:dyDescent="0.25">
      <c r="A9" s="4">
        <v>238</v>
      </c>
      <c r="B9" s="4" t="s">
        <v>116</v>
      </c>
      <c r="C9" s="4">
        <v>171.30289999999999</v>
      </c>
      <c r="D9" s="4">
        <v>353</v>
      </c>
      <c r="E9" s="7">
        <v>24</v>
      </c>
      <c r="F9" s="8">
        <v>40</v>
      </c>
    </row>
    <row r="10" spans="1:6" x14ac:dyDescent="0.25">
      <c r="A10" s="4">
        <v>248</v>
      </c>
      <c r="B10" s="4" t="s">
        <v>117</v>
      </c>
      <c r="C10" s="4">
        <v>165.35220000000001</v>
      </c>
      <c r="D10" s="4">
        <v>506</v>
      </c>
      <c r="E10" s="7">
        <v>21</v>
      </c>
      <c r="F10" s="8">
        <v>32</v>
      </c>
    </row>
    <row r="11" spans="1:6" x14ac:dyDescent="0.25">
      <c r="A11" s="4">
        <v>253</v>
      </c>
      <c r="B11" s="4" t="s">
        <v>118</v>
      </c>
      <c r="C11" s="4">
        <v>163.57910000000001</v>
      </c>
      <c r="D11" s="4">
        <v>361</v>
      </c>
      <c r="E11" s="7">
        <v>19</v>
      </c>
      <c r="F11" s="8">
        <v>28</v>
      </c>
    </row>
    <row r="12" spans="1:6" x14ac:dyDescent="0.25">
      <c r="A12" s="4">
        <v>738</v>
      </c>
      <c r="B12" s="4" t="s">
        <v>119</v>
      </c>
      <c r="C12" s="4">
        <v>158.1002</v>
      </c>
      <c r="D12" s="4">
        <v>252</v>
      </c>
      <c r="E12" s="7">
        <v>16</v>
      </c>
      <c r="F12" s="8">
        <v>19</v>
      </c>
    </row>
    <row r="13" spans="1:6" x14ac:dyDescent="0.25">
      <c r="A13" s="4">
        <v>769</v>
      </c>
      <c r="B13" s="4" t="s">
        <v>120</v>
      </c>
      <c r="C13" s="4">
        <v>155.2099</v>
      </c>
      <c r="D13" s="4">
        <v>256</v>
      </c>
      <c r="E13" s="7">
        <v>21</v>
      </c>
      <c r="F13" s="8">
        <v>30</v>
      </c>
    </row>
    <row r="14" spans="1:6" x14ac:dyDescent="0.25">
      <c r="A14" s="4">
        <v>266</v>
      </c>
      <c r="B14" s="4" t="s">
        <v>121</v>
      </c>
      <c r="C14" s="4">
        <v>154.73740000000001</v>
      </c>
      <c r="D14" s="4">
        <v>229</v>
      </c>
      <c r="E14" s="7">
        <v>19</v>
      </c>
      <c r="F14" s="8">
        <v>25</v>
      </c>
    </row>
    <row r="15" spans="1:6" x14ac:dyDescent="0.25">
      <c r="A15" s="4">
        <v>136</v>
      </c>
      <c r="B15" s="4" t="s">
        <v>122</v>
      </c>
      <c r="C15" s="4">
        <v>147.9967</v>
      </c>
      <c r="D15" s="4">
        <v>108</v>
      </c>
      <c r="E15" s="7">
        <v>12</v>
      </c>
      <c r="F15" s="8">
        <v>27</v>
      </c>
    </row>
    <row r="16" spans="1:6" x14ac:dyDescent="0.25">
      <c r="A16" s="4">
        <v>142</v>
      </c>
      <c r="B16" s="4" t="s">
        <v>123</v>
      </c>
      <c r="C16" s="4">
        <v>147.47190000000001</v>
      </c>
      <c r="D16" s="4">
        <v>110</v>
      </c>
      <c r="E16" s="7">
        <v>15</v>
      </c>
      <c r="F16" s="8">
        <v>19</v>
      </c>
    </row>
    <row r="17" spans="1:6" x14ac:dyDescent="0.25">
      <c r="A17" s="4">
        <v>269</v>
      </c>
      <c r="B17" s="4" t="s">
        <v>124</v>
      </c>
      <c r="C17" s="4">
        <v>131.88810000000001</v>
      </c>
      <c r="D17" s="4">
        <v>328</v>
      </c>
      <c r="E17" s="7">
        <v>17</v>
      </c>
      <c r="F17" s="8">
        <v>34</v>
      </c>
    </row>
    <row r="18" spans="1:6" x14ac:dyDescent="0.25">
      <c r="A18" s="4">
        <v>287</v>
      </c>
      <c r="B18" s="4" t="s">
        <v>125</v>
      </c>
      <c r="C18" s="4">
        <v>129.39279999999999</v>
      </c>
      <c r="D18" s="4">
        <v>263</v>
      </c>
      <c r="E18" s="7">
        <v>17</v>
      </c>
      <c r="F18" s="8">
        <v>36</v>
      </c>
    </row>
    <row r="19" spans="1:6" x14ac:dyDescent="0.25">
      <c r="A19" s="4">
        <v>282</v>
      </c>
      <c r="B19" s="4" t="s">
        <v>126</v>
      </c>
      <c r="C19" s="4">
        <v>124.8904</v>
      </c>
      <c r="D19" s="4">
        <v>398</v>
      </c>
      <c r="E19" s="7">
        <v>21</v>
      </c>
      <c r="F19" s="8">
        <v>42</v>
      </c>
    </row>
    <row r="20" spans="1:6" x14ac:dyDescent="0.25">
      <c r="A20" s="4">
        <v>285</v>
      </c>
      <c r="B20" s="4" t="s">
        <v>127</v>
      </c>
      <c r="C20" s="4">
        <v>124.19499999999999</v>
      </c>
      <c r="D20" s="4">
        <v>387</v>
      </c>
      <c r="E20" s="7">
        <v>22</v>
      </c>
      <c r="F20" s="8">
        <v>36</v>
      </c>
    </row>
    <row r="21" spans="1:6" x14ac:dyDescent="0.25">
      <c r="A21" s="4">
        <v>665</v>
      </c>
      <c r="B21" s="4" t="s">
        <v>128</v>
      </c>
      <c r="C21" s="4">
        <v>114.0528</v>
      </c>
      <c r="D21" s="4">
        <v>180</v>
      </c>
      <c r="E21" s="7">
        <v>12</v>
      </c>
      <c r="F21" s="8">
        <v>16</v>
      </c>
    </row>
    <row r="22" spans="1:6" x14ac:dyDescent="0.25">
      <c r="A22" s="4">
        <v>55</v>
      </c>
      <c r="B22" s="4" t="s">
        <v>129</v>
      </c>
      <c r="C22" s="4">
        <v>113.0316</v>
      </c>
      <c r="D22" s="4">
        <v>24</v>
      </c>
      <c r="E22" s="7">
        <v>7</v>
      </c>
      <c r="F22" s="8">
        <v>8</v>
      </c>
    </row>
    <row r="23" spans="1:6" x14ac:dyDescent="0.25">
      <c r="A23" s="4">
        <v>261</v>
      </c>
      <c r="B23" s="4" t="s">
        <v>130</v>
      </c>
      <c r="C23" s="4">
        <v>105.3295</v>
      </c>
      <c r="D23" s="4">
        <v>255</v>
      </c>
      <c r="E23" s="7">
        <v>14</v>
      </c>
      <c r="F23" s="8">
        <v>20</v>
      </c>
    </row>
    <row r="24" spans="1:6" x14ac:dyDescent="0.25">
      <c r="A24" s="4">
        <v>349</v>
      </c>
      <c r="B24" s="4" t="s">
        <v>131</v>
      </c>
      <c r="C24" s="4">
        <v>99.361580000000004</v>
      </c>
      <c r="D24" s="4">
        <v>176</v>
      </c>
      <c r="E24" s="7">
        <v>17</v>
      </c>
      <c r="F24" s="8">
        <v>33</v>
      </c>
    </row>
    <row r="25" spans="1:6" x14ac:dyDescent="0.25">
      <c r="A25" s="4">
        <v>259</v>
      </c>
      <c r="B25" s="4" t="s">
        <v>132</v>
      </c>
      <c r="C25" s="4">
        <v>98.215959999999995</v>
      </c>
      <c r="D25" s="4">
        <v>312</v>
      </c>
      <c r="E25" s="7">
        <v>23</v>
      </c>
      <c r="F25" s="8">
        <v>38</v>
      </c>
    </row>
    <row r="26" spans="1:6" x14ac:dyDescent="0.25">
      <c r="A26" s="4">
        <v>428</v>
      </c>
      <c r="B26" s="4" t="s">
        <v>133</v>
      </c>
      <c r="C26" s="4">
        <v>93.654169999999993</v>
      </c>
      <c r="D26" s="4">
        <v>265</v>
      </c>
      <c r="E26" s="7">
        <v>21</v>
      </c>
      <c r="F26" s="8">
        <v>33</v>
      </c>
    </row>
    <row r="27" spans="1:6" x14ac:dyDescent="0.25">
      <c r="A27" s="4">
        <v>265</v>
      </c>
      <c r="B27" s="4" t="s">
        <v>134</v>
      </c>
      <c r="C27" s="4">
        <v>84.129429999999999</v>
      </c>
      <c r="D27" s="4">
        <v>168</v>
      </c>
      <c r="E27" s="7">
        <v>14</v>
      </c>
      <c r="F27" s="8">
        <v>19</v>
      </c>
    </row>
    <row r="28" spans="1:6" x14ac:dyDescent="0.25">
      <c r="A28" s="4">
        <v>755</v>
      </c>
      <c r="B28" s="4" t="s">
        <v>135</v>
      </c>
      <c r="C28" s="4">
        <v>81.965999999999994</v>
      </c>
      <c r="D28" s="4">
        <v>191</v>
      </c>
      <c r="E28" s="7">
        <v>16</v>
      </c>
      <c r="F28" s="8">
        <v>23</v>
      </c>
    </row>
    <row r="29" spans="1:6" x14ac:dyDescent="0.25">
      <c r="A29" s="4">
        <v>235</v>
      </c>
      <c r="B29" s="4" t="s">
        <v>136</v>
      </c>
      <c r="C29" s="4">
        <v>75.641440000000003</v>
      </c>
      <c r="D29" s="4">
        <v>149</v>
      </c>
      <c r="E29" s="7">
        <v>18</v>
      </c>
      <c r="F29" s="8">
        <v>30</v>
      </c>
    </row>
    <row r="30" spans="1:6" x14ac:dyDescent="0.25">
      <c r="A30" s="4">
        <v>288</v>
      </c>
      <c r="B30" s="4" t="s">
        <v>137</v>
      </c>
      <c r="C30" s="4">
        <v>74.471999999999994</v>
      </c>
      <c r="D30" s="4">
        <v>215</v>
      </c>
      <c r="E30" s="7">
        <v>18</v>
      </c>
      <c r="F30" s="8">
        <v>26</v>
      </c>
    </row>
    <row r="31" spans="1:6" x14ac:dyDescent="0.25">
      <c r="A31" s="4">
        <v>260</v>
      </c>
      <c r="B31" s="4" t="s">
        <v>138</v>
      </c>
      <c r="C31" s="4">
        <v>74.423240000000007</v>
      </c>
      <c r="D31" s="4">
        <v>148</v>
      </c>
      <c r="E31" s="7">
        <v>16</v>
      </c>
      <c r="F31" s="8">
        <v>24</v>
      </c>
    </row>
    <row r="32" spans="1:6" x14ac:dyDescent="0.25">
      <c r="A32" s="4">
        <v>247</v>
      </c>
      <c r="B32" s="4" t="s">
        <v>139</v>
      </c>
      <c r="C32" s="4">
        <v>74.396129999999999</v>
      </c>
      <c r="D32" s="4">
        <v>122</v>
      </c>
      <c r="E32" s="7">
        <v>11</v>
      </c>
      <c r="F32" s="8">
        <v>14</v>
      </c>
    </row>
    <row r="33" spans="1:6" x14ac:dyDescent="0.25">
      <c r="A33" s="4">
        <v>666</v>
      </c>
      <c r="B33" s="4" t="s">
        <v>140</v>
      </c>
      <c r="C33" s="4">
        <v>74.046909999999997</v>
      </c>
      <c r="D33" s="4">
        <v>268</v>
      </c>
      <c r="E33" s="7">
        <v>14</v>
      </c>
      <c r="F33" s="8">
        <v>17</v>
      </c>
    </row>
    <row r="34" spans="1:6" x14ac:dyDescent="0.25">
      <c r="A34" s="4">
        <v>437</v>
      </c>
      <c r="B34" s="4" t="s">
        <v>141</v>
      </c>
      <c r="C34" s="4">
        <v>62.383899999999997</v>
      </c>
      <c r="D34" s="4">
        <v>136</v>
      </c>
      <c r="E34" s="7">
        <v>14</v>
      </c>
      <c r="F34" s="8">
        <v>23</v>
      </c>
    </row>
    <row r="35" spans="1:6" x14ac:dyDescent="0.25">
      <c r="A35" s="4">
        <v>454</v>
      </c>
      <c r="B35" s="4" t="s">
        <v>142</v>
      </c>
      <c r="C35" s="4">
        <v>62.080680000000001</v>
      </c>
      <c r="D35" s="4">
        <v>234</v>
      </c>
      <c r="E35" s="7">
        <v>16</v>
      </c>
      <c r="F35" s="8">
        <v>32</v>
      </c>
    </row>
    <row r="36" spans="1:6" x14ac:dyDescent="0.25">
      <c r="A36" s="4">
        <v>610</v>
      </c>
      <c r="B36" s="4" t="s">
        <v>143</v>
      </c>
      <c r="C36" s="4">
        <v>60.069180000000003</v>
      </c>
      <c r="D36" s="4">
        <v>67</v>
      </c>
      <c r="E36" s="7">
        <v>10</v>
      </c>
      <c r="F36" s="8">
        <v>11</v>
      </c>
    </row>
    <row r="37" spans="1:6" x14ac:dyDescent="0.25">
      <c r="A37" s="4">
        <v>236</v>
      </c>
      <c r="B37" s="4" t="s">
        <v>144</v>
      </c>
      <c r="C37" s="4">
        <v>59.827979999999997</v>
      </c>
      <c r="D37" s="4">
        <v>145</v>
      </c>
      <c r="E37" s="7">
        <v>15</v>
      </c>
      <c r="F37" s="8">
        <v>22</v>
      </c>
    </row>
    <row r="38" spans="1:6" x14ac:dyDescent="0.25">
      <c r="A38" s="4">
        <v>364</v>
      </c>
      <c r="B38" s="4" t="s">
        <v>145</v>
      </c>
      <c r="C38" s="4">
        <v>56.360759999999999</v>
      </c>
      <c r="D38" s="4">
        <v>183</v>
      </c>
      <c r="E38" s="7">
        <v>21</v>
      </c>
      <c r="F38" s="8">
        <v>35</v>
      </c>
    </row>
    <row r="39" spans="1:6" x14ac:dyDescent="0.25">
      <c r="A39" s="4">
        <v>635</v>
      </c>
      <c r="B39" s="4" t="s">
        <v>146</v>
      </c>
      <c r="C39" s="4">
        <v>55.64226</v>
      </c>
      <c r="D39" s="4">
        <v>67</v>
      </c>
      <c r="E39" s="7">
        <v>11</v>
      </c>
      <c r="F39" s="8">
        <v>16</v>
      </c>
    </row>
    <row r="40" spans="1:6" x14ac:dyDescent="0.25">
      <c r="A40" s="4">
        <v>640</v>
      </c>
      <c r="B40" s="4" t="s">
        <v>147</v>
      </c>
      <c r="C40" s="4">
        <v>51.630099999999999</v>
      </c>
      <c r="D40" s="4">
        <v>143</v>
      </c>
      <c r="E40" s="7">
        <v>13</v>
      </c>
      <c r="F40" s="8">
        <v>20</v>
      </c>
    </row>
    <row r="41" spans="1:6" x14ac:dyDescent="0.25">
      <c r="A41" s="4">
        <v>543</v>
      </c>
      <c r="B41" s="4" t="s">
        <v>148</v>
      </c>
      <c r="C41" s="4">
        <v>47.103059999999999</v>
      </c>
      <c r="D41" s="4">
        <v>24</v>
      </c>
      <c r="E41" s="7">
        <v>7</v>
      </c>
      <c r="F41" s="8">
        <v>9</v>
      </c>
    </row>
    <row r="42" spans="1:6" x14ac:dyDescent="0.25">
      <c r="A42" s="4">
        <v>252</v>
      </c>
      <c r="B42" s="4" t="s">
        <v>149</v>
      </c>
      <c r="C42" s="4">
        <v>45.028930000000003</v>
      </c>
      <c r="D42" s="4">
        <v>102</v>
      </c>
      <c r="E42" s="7">
        <v>14</v>
      </c>
      <c r="F42" s="8">
        <v>19</v>
      </c>
    </row>
    <row r="43" spans="1:6" x14ac:dyDescent="0.25">
      <c r="A43" s="4">
        <v>728</v>
      </c>
      <c r="B43" s="4" t="s">
        <v>150</v>
      </c>
      <c r="C43" s="4">
        <v>41.920540000000003</v>
      </c>
      <c r="D43" s="4">
        <v>193</v>
      </c>
      <c r="E43" s="7">
        <v>19</v>
      </c>
      <c r="F43" s="8">
        <v>27</v>
      </c>
    </row>
    <row r="44" spans="1:6" x14ac:dyDescent="0.25">
      <c r="A44" s="4">
        <v>351</v>
      </c>
      <c r="B44" s="4" t="s">
        <v>151</v>
      </c>
      <c r="C44" s="4">
        <v>37.53192</v>
      </c>
      <c r="D44" s="4">
        <v>177</v>
      </c>
      <c r="E44" s="7">
        <v>15</v>
      </c>
      <c r="F44" s="8">
        <v>23</v>
      </c>
    </row>
    <row r="45" spans="1:6" x14ac:dyDescent="0.25">
      <c r="A45" s="4">
        <v>660</v>
      </c>
      <c r="B45" s="4" t="s">
        <v>152</v>
      </c>
      <c r="C45" s="4">
        <v>37.205530000000003</v>
      </c>
      <c r="D45" s="4">
        <v>196</v>
      </c>
      <c r="E45" s="7">
        <v>18</v>
      </c>
      <c r="F45" s="8">
        <v>23</v>
      </c>
    </row>
    <row r="46" spans="1:6" x14ac:dyDescent="0.25">
      <c r="A46" s="4">
        <v>550</v>
      </c>
      <c r="B46" s="4" t="s">
        <v>153</v>
      </c>
      <c r="C46" s="4">
        <v>37.14199</v>
      </c>
      <c r="D46" s="4">
        <v>77</v>
      </c>
      <c r="E46" s="7">
        <v>14</v>
      </c>
      <c r="F46" s="8">
        <v>19</v>
      </c>
    </row>
    <row r="47" spans="1:6" x14ac:dyDescent="0.25">
      <c r="A47" s="4">
        <v>745</v>
      </c>
      <c r="B47" s="4" t="s">
        <v>154</v>
      </c>
      <c r="C47" s="4">
        <v>35.114199999999997</v>
      </c>
      <c r="D47" s="4">
        <v>124</v>
      </c>
      <c r="E47" s="7">
        <v>14</v>
      </c>
      <c r="F47" s="8">
        <v>19</v>
      </c>
    </row>
    <row r="48" spans="1:6" x14ac:dyDescent="0.25">
      <c r="A48" s="4">
        <v>798</v>
      </c>
      <c r="B48" s="4" t="s">
        <v>155</v>
      </c>
      <c r="C48" s="4">
        <v>31.537790000000001</v>
      </c>
      <c r="D48" s="4">
        <v>85</v>
      </c>
      <c r="E48" s="7">
        <v>7</v>
      </c>
      <c r="F48" s="8">
        <v>11</v>
      </c>
    </row>
    <row r="49" spans="1:6" x14ac:dyDescent="0.25">
      <c r="A49" s="4">
        <v>228</v>
      </c>
      <c r="B49" s="4" t="s">
        <v>156</v>
      </c>
      <c r="C49" s="4">
        <v>31.077359999999999</v>
      </c>
      <c r="D49" s="4">
        <v>110</v>
      </c>
      <c r="E49" s="7">
        <v>15</v>
      </c>
      <c r="F49" s="8">
        <v>22</v>
      </c>
    </row>
    <row r="50" spans="1:6" x14ac:dyDescent="0.25">
      <c r="A50" s="4">
        <v>225</v>
      </c>
      <c r="B50" s="4" t="s">
        <v>157</v>
      </c>
      <c r="C50" s="4">
        <v>29.701630000000002</v>
      </c>
      <c r="D50" s="4">
        <v>57</v>
      </c>
      <c r="E50" s="7">
        <v>14</v>
      </c>
      <c r="F50" s="8">
        <v>16</v>
      </c>
    </row>
    <row r="51" spans="1:6" x14ac:dyDescent="0.25">
      <c r="A51" s="4">
        <v>256</v>
      </c>
      <c r="B51" s="4" t="s">
        <v>158</v>
      </c>
      <c r="C51" s="4">
        <v>29.46264</v>
      </c>
      <c r="D51" s="4">
        <v>85</v>
      </c>
      <c r="E51" s="7">
        <v>13</v>
      </c>
      <c r="F51" s="8">
        <v>16</v>
      </c>
    </row>
    <row r="52" spans="1:6" x14ac:dyDescent="0.25">
      <c r="A52" s="4">
        <v>279</v>
      </c>
      <c r="B52" s="4" t="s">
        <v>159</v>
      </c>
      <c r="C52" s="4">
        <v>28.75977</v>
      </c>
      <c r="D52" s="4">
        <v>44</v>
      </c>
      <c r="E52" s="7">
        <v>6</v>
      </c>
      <c r="F52" s="8">
        <v>6</v>
      </c>
    </row>
    <row r="53" spans="1:6" x14ac:dyDescent="0.25">
      <c r="A53" s="4">
        <v>64</v>
      </c>
      <c r="B53" s="4" t="s">
        <v>160</v>
      </c>
      <c r="C53" s="4">
        <v>27.770119999999999</v>
      </c>
      <c r="D53" s="4">
        <v>66</v>
      </c>
      <c r="E53" s="7">
        <v>12</v>
      </c>
      <c r="F53" s="8">
        <v>13</v>
      </c>
    </row>
    <row r="54" spans="1:6" x14ac:dyDescent="0.25">
      <c r="A54" s="4">
        <v>617</v>
      </c>
      <c r="B54" s="4" t="s">
        <v>161</v>
      </c>
      <c r="C54" s="4">
        <v>26.702020000000001</v>
      </c>
      <c r="D54" s="4">
        <v>43</v>
      </c>
      <c r="E54" s="7">
        <v>7</v>
      </c>
      <c r="F54" s="8">
        <v>10</v>
      </c>
    </row>
    <row r="55" spans="1:6" x14ac:dyDescent="0.25">
      <c r="A55" s="4">
        <v>440</v>
      </c>
      <c r="B55" s="4" t="s">
        <v>162</v>
      </c>
      <c r="C55" s="4">
        <v>26.13983</v>
      </c>
      <c r="D55" s="4">
        <v>151</v>
      </c>
      <c r="E55" s="7">
        <v>13</v>
      </c>
      <c r="F55" s="8">
        <v>25</v>
      </c>
    </row>
    <row r="56" spans="1:6" x14ac:dyDescent="0.25">
      <c r="A56" s="4">
        <v>229</v>
      </c>
      <c r="B56" s="4" t="s">
        <v>163</v>
      </c>
      <c r="C56" s="4">
        <v>25.62143</v>
      </c>
      <c r="D56" s="4">
        <v>109</v>
      </c>
      <c r="E56" s="7">
        <v>14</v>
      </c>
      <c r="F56" s="8">
        <v>22</v>
      </c>
    </row>
    <row r="57" spans="1:6" x14ac:dyDescent="0.25">
      <c r="A57" s="4">
        <v>251</v>
      </c>
      <c r="B57" s="4" t="s">
        <v>164</v>
      </c>
      <c r="C57" s="4">
        <v>24.58427</v>
      </c>
      <c r="D57" s="4">
        <v>105</v>
      </c>
      <c r="E57" s="7">
        <v>13</v>
      </c>
      <c r="F57" s="8">
        <v>15</v>
      </c>
    </row>
    <row r="58" spans="1:6" x14ac:dyDescent="0.25">
      <c r="A58" s="4">
        <v>139</v>
      </c>
      <c r="B58" s="4" t="s">
        <v>165</v>
      </c>
      <c r="C58" s="4">
        <v>24.56418</v>
      </c>
      <c r="D58" s="4">
        <v>83</v>
      </c>
      <c r="E58" s="7">
        <v>13</v>
      </c>
      <c r="F58" s="8">
        <v>25</v>
      </c>
    </row>
    <row r="59" spans="1:6" x14ac:dyDescent="0.25">
      <c r="A59" s="4">
        <v>342</v>
      </c>
      <c r="B59" s="4" t="s">
        <v>166</v>
      </c>
      <c r="C59" s="4">
        <v>23.823</v>
      </c>
      <c r="D59" s="4">
        <v>88</v>
      </c>
      <c r="E59" s="7">
        <v>9</v>
      </c>
      <c r="F59" s="8">
        <v>14</v>
      </c>
    </row>
    <row r="60" spans="1:6" x14ac:dyDescent="0.25">
      <c r="A60" s="4">
        <v>431</v>
      </c>
      <c r="B60" s="4" t="s">
        <v>167</v>
      </c>
      <c r="C60" s="4">
        <v>22.34413</v>
      </c>
      <c r="D60" s="4">
        <v>200</v>
      </c>
      <c r="E60" s="7">
        <v>16</v>
      </c>
      <c r="F60" s="8">
        <v>36</v>
      </c>
    </row>
    <row r="61" spans="1:6" x14ac:dyDescent="0.25">
      <c r="A61" s="4">
        <v>615</v>
      </c>
      <c r="B61" s="4" t="s">
        <v>168</v>
      </c>
      <c r="C61" s="4">
        <v>21.778289999999998</v>
      </c>
      <c r="D61" s="4">
        <v>102</v>
      </c>
      <c r="E61" s="7">
        <v>12</v>
      </c>
      <c r="F61" s="8">
        <v>13</v>
      </c>
    </row>
    <row r="62" spans="1:6" x14ac:dyDescent="0.25">
      <c r="A62" s="4">
        <v>765</v>
      </c>
      <c r="B62" s="4" t="s">
        <v>169</v>
      </c>
      <c r="C62" s="4">
        <v>21.152339999999999</v>
      </c>
      <c r="D62" s="4">
        <v>61</v>
      </c>
      <c r="E62" s="7">
        <v>12</v>
      </c>
      <c r="F62" s="8">
        <v>13</v>
      </c>
    </row>
    <row r="63" spans="1:6" x14ac:dyDescent="0.25">
      <c r="A63" s="4">
        <v>446</v>
      </c>
      <c r="B63" s="4" t="s">
        <v>170</v>
      </c>
      <c r="C63" s="4">
        <v>21.064730000000001</v>
      </c>
      <c r="D63" s="4">
        <v>29</v>
      </c>
      <c r="E63" s="7">
        <v>5</v>
      </c>
      <c r="F63" s="8">
        <v>8</v>
      </c>
    </row>
    <row r="64" spans="1:6" x14ac:dyDescent="0.25">
      <c r="A64" s="4">
        <v>85</v>
      </c>
      <c r="B64" s="4" t="s">
        <v>171</v>
      </c>
      <c r="C64" s="4">
        <v>20.990310000000001</v>
      </c>
      <c r="D64" s="4">
        <v>56</v>
      </c>
      <c r="E64" s="7">
        <v>9</v>
      </c>
      <c r="F64" s="8">
        <v>12</v>
      </c>
    </row>
    <row r="65" spans="1:6" x14ac:dyDescent="0.25">
      <c r="A65" s="4">
        <v>614</v>
      </c>
      <c r="B65" s="4" t="s">
        <v>172</v>
      </c>
      <c r="C65" s="4">
        <v>20.8582</v>
      </c>
      <c r="D65" s="4">
        <v>139</v>
      </c>
      <c r="E65" s="7">
        <v>10</v>
      </c>
      <c r="F65" s="8">
        <v>10</v>
      </c>
    </row>
    <row r="66" spans="1:6" x14ac:dyDescent="0.25">
      <c r="A66" s="4">
        <v>232</v>
      </c>
      <c r="B66" s="4" t="s">
        <v>173</v>
      </c>
      <c r="C66" s="4">
        <v>20.796500000000002</v>
      </c>
      <c r="D66" s="4">
        <v>99</v>
      </c>
      <c r="E66" s="7">
        <v>13</v>
      </c>
      <c r="F66" s="8">
        <v>18</v>
      </c>
    </row>
    <row r="67" spans="1:6" x14ac:dyDescent="0.25">
      <c r="A67" s="4">
        <v>753</v>
      </c>
      <c r="B67" s="4" t="s">
        <v>174</v>
      </c>
      <c r="C67" s="4">
        <v>20.34843</v>
      </c>
      <c r="D67" s="4">
        <v>73</v>
      </c>
      <c r="E67" s="7">
        <v>10</v>
      </c>
      <c r="F67" s="8">
        <v>13</v>
      </c>
    </row>
    <row r="68" spans="1:6" x14ac:dyDescent="0.25">
      <c r="A68" s="4">
        <v>243</v>
      </c>
      <c r="B68" s="4" t="s">
        <v>175</v>
      </c>
      <c r="C68" s="4">
        <v>20.122489999999999</v>
      </c>
      <c r="D68" s="4">
        <v>99</v>
      </c>
      <c r="E68" s="7">
        <v>13</v>
      </c>
      <c r="F68" s="8">
        <v>18</v>
      </c>
    </row>
    <row r="69" spans="1:6" x14ac:dyDescent="0.25">
      <c r="A69" s="4">
        <v>273</v>
      </c>
      <c r="B69" s="4" t="s">
        <v>176</v>
      </c>
      <c r="C69" s="4">
        <v>19.87697</v>
      </c>
      <c r="D69" s="4">
        <v>28</v>
      </c>
      <c r="E69" s="7">
        <v>9</v>
      </c>
      <c r="F69" s="8">
        <v>11</v>
      </c>
    </row>
    <row r="70" spans="1:6" x14ac:dyDescent="0.25">
      <c r="A70" s="4">
        <v>63</v>
      </c>
      <c r="B70" s="4" t="s">
        <v>177</v>
      </c>
      <c r="C70" s="4">
        <v>19.344000000000001</v>
      </c>
      <c r="D70" s="4">
        <v>43</v>
      </c>
      <c r="E70" s="7">
        <v>7</v>
      </c>
      <c r="F70" s="8">
        <v>9</v>
      </c>
    </row>
    <row r="71" spans="1:6" x14ac:dyDescent="0.25">
      <c r="A71" s="4">
        <v>347</v>
      </c>
      <c r="B71" s="4" t="s">
        <v>178</v>
      </c>
      <c r="C71" s="4">
        <v>19.069089999999999</v>
      </c>
      <c r="D71" s="4">
        <v>154</v>
      </c>
      <c r="E71" s="7">
        <v>15</v>
      </c>
      <c r="F71" s="8">
        <v>25</v>
      </c>
    </row>
    <row r="72" spans="1:6" x14ac:dyDescent="0.25">
      <c r="A72" s="4">
        <v>280</v>
      </c>
      <c r="B72" s="4" t="s">
        <v>179</v>
      </c>
      <c r="C72" s="4">
        <v>18.781179999999999</v>
      </c>
      <c r="D72" s="4">
        <v>42</v>
      </c>
      <c r="E72" s="7">
        <v>8</v>
      </c>
      <c r="F72" s="8">
        <v>10</v>
      </c>
    </row>
    <row r="73" spans="1:6" x14ac:dyDescent="0.25">
      <c r="A73" s="4">
        <v>862</v>
      </c>
      <c r="B73" s="4" t="s">
        <v>180</v>
      </c>
      <c r="C73" s="4">
        <v>18.485320000000002</v>
      </c>
      <c r="D73" s="4">
        <v>44</v>
      </c>
      <c r="E73" s="7">
        <v>6</v>
      </c>
      <c r="F73" s="8">
        <v>6</v>
      </c>
    </row>
    <row r="74" spans="1:6" x14ac:dyDescent="0.25">
      <c r="A74" s="4">
        <v>730</v>
      </c>
      <c r="B74" s="4" t="s">
        <v>181</v>
      </c>
      <c r="C74" s="4">
        <v>18.401420000000002</v>
      </c>
      <c r="D74" s="4">
        <v>270</v>
      </c>
      <c r="E74" s="7">
        <v>19</v>
      </c>
      <c r="F74" s="8">
        <v>35</v>
      </c>
    </row>
    <row r="75" spans="1:6" x14ac:dyDescent="0.25">
      <c r="A75" s="4">
        <v>580</v>
      </c>
      <c r="B75" s="4" t="s">
        <v>182</v>
      </c>
      <c r="C75" s="4">
        <v>17.91722</v>
      </c>
      <c r="D75" s="4">
        <v>104</v>
      </c>
      <c r="E75" s="7">
        <v>7</v>
      </c>
      <c r="F75" s="8">
        <v>7</v>
      </c>
    </row>
    <row r="76" spans="1:6" x14ac:dyDescent="0.25">
      <c r="A76" s="4">
        <v>354</v>
      </c>
      <c r="B76" s="4" t="s">
        <v>183</v>
      </c>
      <c r="C76" s="4">
        <v>17.366160000000001</v>
      </c>
      <c r="D76" s="4">
        <v>55</v>
      </c>
      <c r="E76" s="7">
        <v>6</v>
      </c>
      <c r="F76" s="8">
        <v>10</v>
      </c>
    </row>
    <row r="77" spans="1:6" x14ac:dyDescent="0.25">
      <c r="A77" s="4">
        <v>272</v>
      </c>
      <c r="B77" s="4" t="s">
        <v>184</v>
      </c>
      <c r="C77" s="4">
        <v>16.27571</v>
      </c>
      <c r="D77" s="4">
        <v>44</v>
      </c>
      <c r="E77" s="7">
        <v>13</v>
      </c>
      <c r="F77" s="8">
        <v>16</v>
      </c>
    </row>
    <row r="78" spans="1:6" x14ac:dyDescent="0.25">
      <c r="A78" s="4">
        <v>498</v>
      </c>
      <c r="B78" s="4" t="s">
        <v>185</v>
      </c>
      <c r="C78" s="4">
        <v>16.207129999999999</v>
      </c>
      <c r="D78" s="4">
        <v>48</v>
      </c>
      <c r="E78" s="7">
        <v>8</v>
      </c>
      <c r="F78" s="8">
        <v>14</v>
      </c>
    </row>
    <row r="79" spans="1:6" x14ac:dyDescent="0.25">
      <c r="A79" s="4">
        <v>612</v>
      </c>
      <c r="B79" s="4" t="s">
        <v>186</v>
      </c>
      <c r="C79" s="4">
        <v>15.42521</v>
      </c>
      <c r="D79" s="4">
        <v>46</v>
      </c>
      <c r="E79" s="7">
        <v>10</v>
      </c>
      <c r="F79" s="8">
        <v>12</v>
      </c>
    </row>
    <row r="80" spans="1:6" x14ac:dyDescent="0.25">
      <c r="A80" s="4">
        <v>66</v>
      </c>
      <c r="B80" s="4" t="s">
        <v>187</v>
      </c>
      <c r="C80" s="4">
        <v>15.12989</v>
      </c>
      <c r="D80" s="4">
        <v>32</v>
      </c>
      <c r="E80" s="7">
        <v>4</v>
      </c>
      <c r="F80" s="8">
        <v>4</v>
      </c>
    </row>
    <row r="81" spans="1:6" x14ac:dyDescent="0.25">
      <c r="A81" s="4">
        <v>57</v>
      </c>
      <c r="B81" s="4" t="s">
        <v>188</v>
      </c>
      <c r="C81" s="4">
        <v>14.729520000000001</v>
      </c>
      <c r="D81" s="4">
        <v>58</v>
      </c>
      <c r="E81" s="7">
        <v>11</v>
      </c>
      <c r="F81" s="8">
        <v>15</v>
      </c>
    </row>
    <row r="82" spans="1:6" x14ac:dyDescent="0.25">
      <c r="A82" s="4">
        <v>611</v>
      </c>
      <c r="B82" s="4" t="s">
        <v>189</v>
      </c>
      <c r="C82" s="4">
        <v>13.75183</v>
      </c>
      <c r="D82" s="4">
        <v>44</v>
      </c>
      <c r="E82" s="7">
        <v>9</v>
      </c>
      <c r="F82" s="8">
        <v>11</v>
      </c>
    </row>
    <row r="83" spans="1:6" x14ac:dyDescent="0.25">
      <c r="A83" s="4">
        <v>231</v>
      </c>
      <c r="B83" s="4" t="s">
        <v>190</v>
      </c>
      <c r="C83" s="4">
        <v>12.65944</v>
      </c>
      <c r="D83" s="4">
        <v>51</v>
      </c>
      <c r="E83" s="7">
        <v>9</v>
      </c>
      <c r="F83" s="8">
        <v>10</v>
      </c>
    </row>
    <row r="84" spans="1:6" x14ac:dyDescent="0.25">
      <c r="A84" s="4">
        <v>555</v>
      </c>
      <c r="B84" s="4" t="s">
        <v>191</v>
      </c>
      <c r="C84" s="4">
        <v>12.34667</v>
      </c>
      <c r="D84" s="4">
        <v>35</v>
      </c>
      <c r="E84" s="7">
        <v>6</v>
      </c>
      <c r="F84" s="8">
        <v>9</v>
      </c>
    </row>
    <row r="85" spans="1:6" x14ac:dyDescent="0.25">
      <c r="A85" s="4">
        <v>278</v>
      </c>
      <c r="B85" s="4" t="s">
        <v>192</v>
      </c>
      <c r="C85" s="4">
        <v>12.30958</v>
      </c>
      <c r="D85" s="4">
        <v>35</v>
      </c>
      <c r="E85" s="7">
        <v>12</v>
      </c>
      <c r="F85" s="8">
        <v>14</v>
      </c>
    </row>
    <row r="86" spans="1:6" x14ac:dyDescent="0.25">
      <c r="A86" s="4">
        <v>283</v>
      </c>
      <c r="B86" s="4" t="s">
        <v>193</v>
      </c>
      <c r="C86" s="4">
        <v>12.20584</v>
      </c>
      <c r="D86" s="4">
        <v>41</v>
      </c>
      <c r="E86" s="7">
        <v>10</v>
      </c>
      <c r="F86" s="8">
        <v>15</v>
      </c>
    </row>
    <row r="87" spans="1:6" x14ac:dyDescent="0.25">
      <c r="A87" s="4">
        <v>275</v>
      </c>
      <c r="B87" s="4" t="s">
        <v>194</v>
      </c>
      <c r="C87" s="4">
        <v>12.17808</v>
      </c>
      <c r="D87" s="4">
        <v>15</v>
      </c>
      <c r="E87" s="7">
        <v>7</v>
      </c>
      <c r="F87" s="8">
        <v>8</v>
      </c>
    </row>
    <row r="88" spans="1:6" x14ac:dyDescent="0.25">
      <c r="A88" s="4">
        <v>234</v>
      </c>
      <c r="B88" s="4" t="s">
        <v>195</v>
      </c>
      <c r="C88" s="4">
        <v>11.10521</v>
      </c>
      <c r="D88" s="4">
        <v>29</v>
      </c>
      <c r="E88" s="7">
        <v>7</v>
      </c>
      <c r="F88" s="8">
        <v>9</v>
      </c>
    </row>
    <row r="89" spans="1:6" x14ac:dyDescent="0.25">
      <c r="A89" s="4">
        <v>93</v>
      </c>
      <c r="B89" s="4" t="s">
        <v>196</v>
      </c>
      <c r="C89" s="4">
        <v>10.9162</v>
      </c>
      <c r="D89" s="4">
        <v>41</v>
      </c>
      <c r="E89" s="7">
        <v>6</v>
      </c>
      <c r="F89" s="8">
        <v>7</v>
      </c>
    </row>
    <row r="90" spans="1:6" x14ac:dyDescent="0.25">
      <c r="A90" s="4">
        <v>249</v>
      </c>
      <c r="B90" s="4" t="s">
        <v>197</v>
      </c>
      <c r="C90" s="4">
        <v>10.369859999999999</v>
      </c>
      <c r="D90" s="4">
        <v>38</v>
      </c>
      <c r="E90" s="7">
        <v>9</v>
      </c>
      <c r="F90" s="8">
        <v>10</v>
      </c>
    </row>
    <row r="91" spans="1:6" x14ac:dyDescent="0.25">
      <c r="A91" s="4">
        <v>71</v>
      </c>
      <c r="B91" s="4" t="s">
        <v>198</v>
      </c>
      <c r="C91" s="4">
        <v>10.10154</v>
      </c>
      <c r="D91" s="4">
        <v>64</v>
      </c>
      <c r="E91" s="7">
        <v>9</v>
      </c>
      <c r="F91" s="8">
        <v>10</v>
      </c>
    </row>
    <row r="92" spans="1:6" x14ac:dyDescent="0.25">
      <c r="A92" s="4">
        <v>218</v>
      </c>
      <c r="B92" s="4" t="s">
        <v>199</v>
      </c>
      <c r="C92" s="4">
        <v>9.6911579999999997</v>
      </c>
      <c r="D92" s="4">
        <v>78</v>
      </c>
      <c r="E92" s="7">
        <v>16</v>
      </c>
      <c r="F92" s="8">
        <v>22</v>
      </c>
    </row>
    <row r="93" spans="1:6" x14ac:dyDescent="0.25">
      <c r="A93" s="4">
        <v>244</v>
      </c>
      <c r="B93" s="4" t="s">
        <v>200</v>
      </c>
      <c r="C93" s="4">
        <v>9.5371039999999994</v>
      </c>
      <c r="D93" s="4">
        <v>28</v>
      </c>
      <c r="E93" s="7">
        <v>7</v>
      </c>
      <c r="F93" s="8">
        <v>11</v>
      </c>
    </row>
    <row r="94" spans="1:6" x14ac:dyDescent="0.25">
      <c r="A94" s="4">
        <v>451</v>
      </c>
      <c r="B94" s="4" t="s">
        <v>201</v>
      </c>
      <c r="C94" s="4">
        <v>8.8999710000000007</v>
      </c>
      <c r="D94" s="4">
        <v>70</v>
      </c>
      <c r="E94" s="7">
        <v>11</v>
      </c>
      <c r="F94" s="8">
        <v>22</v>
      </c>
    </row>
    <row r="95" spans="1:6" x14ac:dyDescent="0.25">
      <c r="A95" s="4">
        <v>340</v>
      </c>
      <c r="B95" s="4" t="s">
        <v>202</v>
      </c>
      <c r="C95" s="4">
        <v>8.6124379999999991</v>
      </c>
      <c r="D95" s="4">
        <v>117</v>
      </c>
      <c r="E95" s="7">
        <v>9</v>
      </c>
      <c r="F95" s="8">
        <v>19</v>
      </c>
    </row>
    <row r="96" spans="1:6" x14ac:dyDescent="0.25">
      <c r="A96" s="4">
        <v>389</v>
      </c>
      <c r="B96" s="4" t="s">
        <v>203</v>
      </c>
      <c r="C96" s="4">
        <v>8.1075420000000005</v>
      </c>
      <c r="D96" s="4">
        <v>54</v>
      </c>
      <c r="E96" s="7">
        <v>9</v>
      </c>
      <c r="F96" s="8">
        <v>16</v>
      </c>
    </row>
    <row r="97" spans="1:6" x14ac:dyDescent="0.25">
      <c r="A97" s="4">
        <v>689</v>
      </c>
      <c r="B97" s="4" t="s">
        <v>204</v>
      </c>
      <c r="C97" s="4">
        <v>7.0736980000000003</v>
      </c>
      <c r="D97" s="4">
        <v>13</v>
      </c>
      <c r="E97" s="7">
        <v>6</v>
      </c>
      <c r="F97" s="8">
        <v>6</v>
      </c>
    </row>
    <row r="98" spans="1:6" x14ac:dyDescent="0.25">
      <c r="A98" s="4">
        <v>764</v>
      </c>
      <c r="B98" s="4" t="s">
        <v>205</v>
      </c>
      <c r="C98" s="4">
        <v>6.8092579999999998</v>
      </c>
      <c r="D98" s="4">
        <v>68</v>
      </c>
      <c r="E98" s="7">
        <v>11</v>
      </c>
      <c r="F98" s="8">
        <v>14</v>
      </c>
    </row>
    <row r="99" spans="1:6" x14ac:dyDescent="0.25">
      <c r="A99" s="4">
        <v>240</v>
      </c>
      <c r="B99" s="4" t="s">
        <v>206</v>
      </c>
      <c r="C99" s="4">
        <v>6.5723630000000002</v>
      </c>
      <c r="D99" s="4">
        <v>31</v>
      </c>
      <c r="E99" s="7">
        <v>11</v>
      </c>
      <c r="F99" s="8">
        <v>13</v>
      </c>
    </row>
    <row r="100" spans="1:6" x14ac:dyDescent="0.25">
      <c r="A100" s="4">
        <v>619</v>
      </c>
      <c r="B100" s="4" t="s">
        <v>207</v>
      </c>
      <c r="C100" s="4">
        <v>5.7264410000000003</v>
      </c>
      <c r="D100" s="4">
        <v>19</v>
      </c>
      <c r="E100" s="7">
        <v>7</v>
      </c>
      <c r="F100" s="8">
        <v>7</v>
      </c>
    </row>
    <row r="101" spans="1:6" x14ac:dyDescent="0.25">
      <c r="A101" s="4">
        <v>866</v>
      </c>
      <c r="B101" s="4" t="s">
        <v>208</v>
      </c>
      <c r="C101" s="4">
        <v>5.5167279999999996</v>
      </c>
      <c r="D101" s="4">
        <v>22</v>
      </c>
      <c r="E101" s="7">
        <v>5</v>
      </c>
      <c r="F101" s="8">
        <v>5</v>
      </c>
    </row>
    <row r="102" spans="1:6" x14ac:dyDescent="0.25">
      <c r="A102" s="4">
        <v>130</v>
      </c>
      <c r="B102" s="4" t="s">
        <v>209</v>
      </c>
      <c r="C102" s="4">
        <v>5.4771400000000003</v>
      </c>
      <c r="D102" s="4">
        <v>28</v>
      </c>
      <c r="E102" s="7">
        <v>9</v>
      </c>
      <c r="F102" s="8">
        <v>15</v>
      </c>
    </row>
    <row r="103" spans="1:6" x14ac:dyDescent="0.25">
      <c r="A103" s="4">
        <v>425</v>
      </c>
      <c r="B103" s="4" t="s">
        <v>210</v>
      </c>
      <c r="C103" s="4">
        <v>5.1295770000000003</v>
      </c>
      <c r="D103" s="4">
        <v>68</v>
      </c>
      <c r="E103" s="7">
        <v>10</v>
      </c>
      <c r="F103" s="8">
        <v>17</v>
      </c>
    </row>
    <row r="104" spans="1:6" x14ac:dyDescent="0.25">
      <c r="A104" s="4">
        <v>338</v>
      </c>
      <c r="B104" s="4" t="s">
        <v>211</v>
      </c>
      <c r="C104" s="4">
        <v>5.0834270000000004</v>
      </c>
      <c r="D104" s="4">
        <v>46</v>
      </c>
      <c r="E104" s="7">
        <v>7</v>
      </c>
      <c r="F104" s="8">
        <v>13</v>
      </c>
    </row>
    <row r="105" spans="1:6" x14ac:dyDescent="0.25">
      <c r="A105" s="4">
        <v>832</v>
      </c>
      <c r="B105" s="4" t="s">
        <v>212</v>
      </c>
      <c r="C105" s="4">
        <v>4.7361709999999997</v>
      </c>
      <c r="D105" s="4">
        <v>31</v>
      </c>
      <c r="E105" s="7">
        <v>5</v>
      </c>
      <c r="F105" s="8">
        <v>6</v>
      </c>
    </row>
    <row r="106" spans="1:6" x14ac:dyDescent="0.25">
      <c r="A106" s="4">
        <v>889</v>
      </c>
      <c r="B106" s="4" t="s">
        <v>213</v>
      </c>
      <c r="C106" s="4">
        <v>4.5788710000000004</v>
      </c>
      <c r="D106" s="4">
        <v>21</v>
      </c>
      <c r="E106" s="7">
        <v>5</v>
      </c>
      <c r="F106" s="8">
        <v>5</v>
      </c>
    </row>
    <row r="107" spans="1:6" x14ac:dyDescent="0.25">
      <c r="A107" s="4">
        <v>549</v>
      </c>
      <c r="B107" s="4" t="s">
        <v>214</v>
      </c>
      <c r="C107" s="4">
        <v>4.1945680000000003</v>
      </c>
      <c r="D107" s="4">
        <v>28</v>
      </c>
      <c r="E107" s="7">
        <v>10</v>
      </c>
      <c r="F107" s="8">
        <v>12</v>
      </c>
    </row>
    <row r="108" spans="1:6" x14ac:dyDescent="0.25">
      <c r="A108" s="4">
        <v>239</v>
      </c>
      <c r="B108" s="4" t="s">
        <v>215</v>
      </c>
      <c r="C108" s="4">
        <v>4.1491040000000003</v>
      </c>
      <c r="D108" s="4">
        <v>15</v>
      </c>
      <c r="E108" s="7">
        <v>5</v>
      </c>
      <c r="F108" s="8">
        <v>7</v>
      </c>
    </row>
    <row r="109" spans="1:6" x14ac:dyDescent="0.25">
      <c r="A109" s="4">
        <v>65</v>
      </c>
      <c r="B109" s="4" t="s">
        <v>216</v>
      </c>
      <c r="C109" s="4">
        <v>4.108943</v>
      </c>
      <c r="D109" s="4">
        <v>21</v>
      </c>
      <c r="E109" s="7">
        <v>3</v>
      </c>
      <c r="F109" s="8">
        <v>3</v>
      </c>
    </row>
    <row r="110" spans="1:6" x14ac:dyDescent="0.25">
      <c r="A110" s="4">
        <v>233</v>
      </c>
      <c r="B110" s="4" t="s">
        <v>217</v>
      </c>
      <c r="C110" s="4">
        <v>3.778966</v>
      </c>
      <c r="D110" s="4">
        <v>19</v>
      </c>
      <c r="E110" s="7">
        <v>6</v>
      </c>
      <c r="F110" s="8">
        <v>7</v>
      </c>
    </row>
    <row r="111" spans="1:6" x14ac:dyDescent="0.25">
      <c r="A111" s="4">
        <v>336</v>
      </c>
      <c r="B111" s="4" t="s">
        <v>218</v>
      </c>
      <c r="C111" s="4">
        <v>3.7500279999999999</v>
      </c>
      <c r="D111" s="4">
        <v>25</v>
      </c>
      <c r="E111" s="7">
        <v>10</v>
      </c>
      <c r="F111" s="8">
        <v>13</v>
      </c>
    </row>
    <row r="112" spans="1:6" x14ac:dyDescent="0.25">
      <c r="A112" s="4">
        <v>358</v>
      </c>
      <c r="B112" s="4" t="s">
        <v>219</v>
      </c>
      <c r="C112" s="4">
        <v>3.5543689999999999</v>
      </c>
      <c r="D112" s="4">
        <v>60</v>
      </c>
      <c r="E112" s="7">
        <v>10</v>
      </c>
      <c r="F112" s="8">
        <v>16</v>
      </c>
    </row>
    <row r="113" spans="1:6" x14ac:dyDescent="0.25">
      <c r="A113" s="4">
        <v>489</v>
      </c>
      <c r="B113" s="4" t="s">
        <v>220</v>
      </c>
      <c r="C113" s="4">
        <v>3.4160599999999999</v>
      </c>
      <c r="D113" s="4">
        <v>45</v>
      </c>
      <c r="E113" s="7">
        <v>10</v>
      </c>
      <c r="F113" s="8">
        <v>12</v>
      </c>
    </row>
    <row r="114" spans="1:6" x14ac:dyDescent="0.25">
      <c r="A114" s="4">
        <v>434</v>
      </c>
      <c r="B114" s="4" t="s">
        <v>221</v>
      </c>
      <c r="C114" s="4">
        <v>3.1563059999999998</v>
      </c>
      <c r="D114" s="4">
        <v>35</v>
      </c>
      <c r="E114" s="7">
        <v>11</v>
      </c>
      <c r="F114" s="8">
        <v>19</v>
      </c>
    </row>
    <row r="115" spans="1:6" x14ac:dyDescent="0.25">
      <c r="A115" s="4">
        <v>679</v>
      </c>
      <c r="B115" s="4" t="s">
        <v>222</v>
      </c>
      <c r="C115" s="4">
        <v>2.9861249999999999</v>
      </c>
      <c r="D115" s="4">
        <v>17</v>
      </c>
      <c r="E115" s="7">
        <v>6</v>
      </c>
      <c r="F115" s="8">
        <v>7</v>
      </c>
    </row>
    <row r="116" spans="1:6" x14ac:dyDescent="0.25">
      <c r="A116" s="4">
        <v>271</v>
      </c>
      <c r="B116" s="4" t="s">
        <v>223</v>
      </c>
      <c r="C116" s="4">
        <v>2.8065329999999999</v>
      </c>
      <c r="D116" s="4">
        <v>27</v>
      </c>
      <c r="E116" s="7">
        <v>10</v>
      </c>
      <c r="F116" s="8">
        <v>12</v>
      </c>
    </row>
    <row r="117" spans="1:6" x14ac:dyDescent="0.25">
      <c r="A117" s="4">
        <v>854</v>
      </c>
      <c r="B117" s="4" t="s">
        <v>224</v>
      </c>
      <c r="C117" s="4">
        <v>2.5913219999999999</v>
      </c>
      <c r="D117" s="4">
        <v>13</v>
      </c>
      <c r="E117" s="7">
        <v>7</v>
      </c>
      <c r="F117" s="8">
        <v>7</v>
      </c>
    </row>
    <row r="118" spans="1:6" x14ac:dyDescent="0.25">
      <c r="A118" s="4">
        <v>630</v>
      </c>
      <c r="B118" s="4" t="s">
        <v>225</v>
      </c>
      <c r="C118" s="4">
        <v>2.5554079999999999</v>
      </c>
      <c r="D118" s="4">
        <v>26</v>
      </c>
      <c r="E118" s="7">
        <v>8</v>
      </c>
      <c r="F118" s="8">
        <v>9</v>
      </c>
    </row>
    <row r="119" spans="1:6" x14ac:dyDescent="0.25">
      <c r="A119" s="4">
        <v>378</v>
      </c>
      <c r="B119" s="4" t="s">
        <v>262</v>
      </c>
      <c r="C119" s="4">
        <v>2.552867</v>
      </c>
      <c r="D119" s="4">
        <v>3</v>
      </c>
      <c r="E119" s="7">
        <v>1</v>
      </c>
      <c r="F119" s="8">
        <v>1</v>
      </c>
    </row>
    <row r="120" spans="1:6" x14ac:dyDescent="0.25">
      <c r="A120" s="4">
        <v>457</v>
      </c>
      <c r="B120" s="4" t="s">
        <v>226</v>
      </c>
      <c r="C120" s="4">
        <v>2.5115050000000001</v>
      </c>
      <c r="D120" s="4">
        <v>9</v>
      </c>
      <c r="E120" s="7">
        <v>1</v>
      </c>
      <c r="F120" s="8">
        <v>1</v>
      </c>
    </row>
    <row r="121" spans="1:6" x14ac:dyDescent="0.25">
      <c r="A121" s="4">
        <v>573</v>
      </c>
      <c r="B121" s="4" t="s">
        <v>227</v>
      </c>
      <c r="C121" s="4">
        <v>2.4964949999999999</v>
      </c>
      <c r="D121" s="4">
        <v>17</v>
      </c>
      <c r="E121" s="7">
        <v>5</v>
      </c>
      <c r="F121" s="8">
        <v>6</v>
      </c>
    </row>
    <row r="122" spans="1:6" x14ac:dyDescent="0.25">
      <c r="A122" s="4">
        <v>540</v>
      </c>
      <c r="B122" s="4" t="s">
        <v>228</v>
      </c>
      <c r="C122" s="4">
        <v>2.3980410000000001</v>
      </c>
      <c r="D122" s="4">
        <v>9</v>
      </c>
      <c r="E122" s="7">
        <v>1</v>
      </c>
      <c r="F122" s="8">
        <v>2</v>
      </c>
    </row>
    <row r="123" spans="1:6" x14ac:dyDescent="0.25">
      <c r="A123" s="4">
        <v>89</v>
      </c>
      <c r="B123" s="4" t="s">
        <v>229</v>
      </c>
      <c r="C123" s="4">
        <v>2.3508610000000001</v>
      </c>
      <c r="D123" s="4">
        <v>17</v>
      </c>
      <c r="E123" s="7">
        <v>5</v>
      </c>
      <c r="F123" s="8">
        <v>6</v>
      </c>
    </row>
    <row r="124" spans="1:6" x14ac:dyDescent="0.25">
      <c r="A124" s="4">
        <v>352</v>
      </c>
      <c r="B124" s="4" t="s">
        <v>261</v>
      </c>
      <c r="C124" s="4">
        <v>2.3012600000000001</v>
      </c>
      <c r="D124" s="4">
        <v>15</v>
      </c>
      <c r="E124" s="7">
        <v>1</v>
      </c>
      <c r="F124" s="8">
        <v>2</v>
      </c>
    </row>
    <row r="125" spans="1:6" x14ac:dyDescent="0.25">
      <c r="A125" s="4">
        <v>86</v>
      </c>
      <c r="B125" s="4" t="s">
        <v>230</v>
      </c>
      <c r="C125" s="4">
        <v>2.1261670000000001</v>
      </c>
      <c r="D125" s="4">
        <v>7</v>
      </c>
      <c r="E125" s="7">
        <v>5</v>
      </c>
      <c r="F125" s="8">
        <v>5</v>
      </c>
    </row>
    <row r="126" spans="1:6" x14ac:dyDescent="0.25">
      <c r="A126" s="4">
        <v>268</v>
      </c>
      <c r="B126" s="4" t="s">
        <v>231</v>
      </c>
      <c r="C126" s="4">
        <v>2.1067779999999998</v>
      </c>
      <c r="D126" s="4">
        <v>7</v>
      </c>
      <c r="E126" s="7">
        <v>5</v>
      </c>
      <c r="F126" s="8">
        <v>5</v>
      </c>
    </row>
    <row r="127" spans="1:6" x14ac:dyDescent="0.25">
      <c r="A127" s="4">
        <v>230</v>
      </c>
      <c r="B127" s="4" t="s">
        <v>232</v>
      </c>
      <c r="C127" s="4">
        <v>2.04962</v>
      </c>
      <c r="D127" s="4">
        <v>34</v>
      </c>
      <c r="E127" s="7">
        <v>7</v>
      </c>
      <c r="F127" s="8">
        <v>9</v>
      </c>
    </row>
    <row r="128" spans="1:6" x14ac:dyDescent="0.25">
      <c r="A128" s="4">
        <v>876</v>
      </c>
      <c r="B128" s="4" t="s">
        <v>233</v>
      </c>
      <c r="C128" s="4">
        <v>1.708699</v>
      </c>
      <c r="D128" s="4">
        <v>4</v>
      </c>
      <c r="E128" s="7">
        <v>1</v>
      </c>
      <c r="F128" s="8">
        <v>1</v>
      </c>
    </row>
    <row r="129" spans="1:6" x14ac:dyDescent="0.25">
      <c r="A129" s="4">
        <v>189</v>
      </c>
      <c r="B129" s="4" t="s">
        <v>234</v>
      </c>
      <c r="C129" s="4">
        <v>1.6991080000000001</v>
      </c>
      <c r="D129" s="4">
        <v>12</v>
      </c>
      <c r="E129" s="7">
        <v>4</v>
      </c>
      <c r="F129" s="8">
        <v>7</v>
      </c>
    </row>
    <row r="130" spans="1:6" x14ac:dyDescent="0.25">
      <c r="A130" s="4">
        <v>380</v>
      </c>
      <c r="B130" s="4" t="s">
        <v>235</v>
      </c>
      <c r="C130" s="4">
        <v>1.67255</v>
      </c>
      <c r="D130" s="4">
        <v>19</v>
      </c>
      <c r="E130" s="7">
        <v>4</v>
      </c>
      <c r="F130" s="8">
        <v>6</v>
      </c>
    </row>
    <row r="131" spans="1:6" x14ac:dyDescent="0.25">
      <c r="A131" s="4">
        <v>366</v>
      </c>
      <c r="B131" s="4" t="s">
        <v>236</v>
      </c>
      <c r="C131" s="4">
        <v>1.4720549999999999</v>
      </c>
      <c r="D131" s="4">
        <v>21</v>
      </c>
      <c r="E131" s="7">
        <v>7</v>
      </c>
      <c r="F131" s="8">
        <v>10</v>
      </c>
    </row>
    <row r="132" spans="1:6" x14ac:dyDescent="0.25">
      <c r="A132" s="4">
        <v>740</v>
      </c>
      <c r="B132" s="4" t="s">
        <v>264</v>
      </c>
      <c r="C132" s="4">
        <v>1.4084300000000001</v>
      </c>
      <c r="D132" s="4">
        <v>3</v>
      </c>
      <c r="E132" s="7">
        <v>3</v>
      </c>
      <c r="F132" s="8">
        <v>3</v>
      </c>
    </row>
    <row r="133" spans="1:6" x14ac:dyDescent="0.25">
      <c r="A133" s="4">
        <v>880</v>
      </c>
      <c r="B133" s="4" t="s">
        <v>237</v>
      </c>
      <c r="C133" s="4">
        <v>1.1529020000000001</v>
      </c>
      <c r="D133" s="4">
        <v>21</v>
      </c>
      <c r="E133" s="7">
        <v>7</v>
      </c>
      <c r="F133" s="8">
        <v>7</v>
      </c>
    </row>
    <row r="134" spans="1:6" x14ac:dyDescent="0.25">
      <c r="A134" s="4">
        <v>613</v>
      </c>
      <c r="B134" s="4" t="s">
        <v>238</v>
      </c>
      <c r="C134" s="4">
        <v>1.14375</v>
      </c>
      <c r="D134" s="4">
        <v>9</v>
      </c>
      <c r="E134" s="7">
        <v>5</v>
      </c>
      <c r="F134" s="8">
        <v>6</v>
      </c>
    </row>
    <row r="135" spans="1:6" x14ac:dyDescent="0.25">
      <c r="A135" s="4">
        <v>616</v>
      </c>
      <c r="B135" s="4" t="s">
        <v>239</v>
      </c>
      <c r="C135" s="4">
        <v>1.069653</v>
      </c>
      <c r="D135" s="4">
        <v>6</v>
      </c>
      <c r="E135" s="7">
        <v>2</v>
      </c>
      <c r="F135" s="8">
        <v>2</v>
      </c>
    </row>
    <row r="136" spans="1:6" x14ac:dyDescent="0.25">
      <c r="A136" s="4">
        <v>384</v>
      </c>
      <c r="B136" s="4" t="s">
        <v>240</v>
      </c>
      <c r="C136" s="4">
        <v>0.99764739999999996</v>
      </c>
      <c r="D136" s="4">
        <v>12</v>
      </c>
      <c r="E136" s="7">
        <v>4</v>
      </c>
      <c r="F136" s="8">
        <v>4</v>
      </c>
    </row>
    <row r="137" spans="1:6" x14ac:dyDescent="0.25">
      <c r="A137" s="4">
        <v>751</v>
      </c>
      <c r="B137" s="4" t="s">
        <v>241</v>
      </c>
      <c r="C137" s="4">
        <v>0.98632249999999999</v>
      </c>
      <c r="D137" s="4">
        <v>16</v>
      </c>
      <c r="E137" s="7">
        <v>4</v>
      </c>
      <c r="F137" s="8">
        <v>6</v>
      </c>
    </row>
    <row r="138" spans="1:6" x14ac:dyDescent="0.25">
      <c r="A138" s="4">
        <v>460</v>
      </c>
      <c r="B138" s="4" t="s">
        <v>242</v>
      </c>
      <c r="C138" s="4">
        <v>0.83578490000000005</v>
      </c>
      <c r="D138" s="4">
        <v>18</v>
      </c>
      <c r="E138" s="7">
        <v>7</v>
      </c>
      <c r="F138" s="8">
        <v>9</v>
      </c>
    </row>
    <row r="139" spans="1:6" x14ac:dyDescent="0.25">
      <c r="A139" s="4">
        <v>227</v>
      </c>
      <c r="B139" s="4" t="s">
        <v>243</v>
      </c>
      <c r="C139" s="4">
        <v>0.82969110000000001</v>
      </c>
      <c r="D139" s="4">
        <v>25</v>
      </c>
      <c r="E139" s="7">
        <v>9</v>
      </c>
      <c r="F139" s="8">
        <v>10</v>
      </c>
    </row>
    <row r="140" spans="1:6" x14ac:dyDescent="0.25">
      <c r="A140" s="4">
        <v>383</v>
      </c>
      <c r="B140" s="4" t="s">
        <v>244</v>
      </c>
      <c r="C140" s="4">
        <v>0.73787800000000003</v>
      </c>
      <c r="D140" s="4">
        <v>8</v>
      </c>
      <c r="E140" s="7">
        <v>3</v>
      </c>
      <c r="F140" s="8">
        <v>3</v>
      </c>
    </row>
    <row r="141" spans="1:6" x14ac:dyDescent="0.25">
      <c r="A141" s="4">
        <v>789</v>
      </c>
      <c r="B141" s="4" t="s">
        <v>245</v>
      </c>
      <c r="C141" s="4">
        <v>0.68741699999999994</v>
      </c>
      <c r="D141" s="4">
        <v>16</v>
      </c>
      <c r="E141" s="7">
        <v>5</v>
      </c>
      <c r="F141" s="8">
        <v>5</v>
      </c>
    </row>
    <row r="142" spans="1:6" x14ac:dyDescent="0.25">
      <c r="A142" s="4">
        <v>870</v>
      </c>
      <c r="B142" s="4" t="s">
        <v>246</v>
      </c>
      <c r="C142" s="4">
        <v>0.64719590000000005</v>
      </c>
      <c r="D142" s="4">
        <v>10</v>
      </c>
      <c r="E142" s="7">
        <v>3</v>
      </c>
      <c r="F142" s="8">
        <v>3</v>
      </c>
    </row>
    <row r="143" spans="1:6" x14ac:dyDescent="0.25">
      <c r="A143" s="4">
        <v>274</v>
      </c>
      <c r="B143" s="4" t="s">
        <v>247</v>
      </c>
      <c r="C143" s="4">
        <v>0.60962729999999998</v>
      </c>
      <c r="D143" s="4">
        <v>14</v>
      </c>
      <c r="E143" s="7">
        <v>7</v>
      </c>
      <c r="F143" s="8">
        <v>7</v>
      </c>
    </row>
    <row r="144" spans="1:6" x14ac:dyDescent="0.25">
      <c r="A144" s="4">
        <v>133</v>
      </c>
      <c r="B144" s="4" t="s">
        <v>248</v>
      </c>
      <c r="C144" s="4">
        <v>0.35156009999999999</v>
      </c>
      <c r="D144" s="4">
        <v>2</v>
      </c>
      <c r="E144" s="7">
        <v>2</v>
      </c>
      <c r="F144" s="8">
        <v>2</v>
      </c>
    </row>
    <row r="145" spans="1:6" x14ac:dyDescent="0.25">
      <c r="A145" s="4">
        <v>860</v>
      </c>
      <c r="B145" s="4" t="s">
        <v>249</v>
      </c>
      <c r="C145" s="4">
        <v>0.32240000000000002</v>
      </c>
      <c r="D145" s="4">
        <v>4</v>
      </c>
      <c r="E145" s="7">
        <v>1</v>
      </c>
      <c r="F145" s="8">
        <v>2</v>
      </c>
    </row>
    <row r="146" spans="1:6" x14ac:dyDescent="0.25">
      <c r="A146" s="4">
        <v>836</v>
      </c>
      <c r="B146" s="4" t="s">
        <v>250</v>
      </c>
      <c r="C146" s="4">
        <v>0.2693759</v>
      </c>
      <c r="D146" s="4">
        <v>3</v>
      </c>
      <c r="E146" s="7">
        <v>2</v>
      </c>
      <c r="F146" s="8">
        <v>2</v>
      </c>
    </row>
    <row r="147" spans="1:6" x14ac:dyDescent="0.25">
      <c r="A147" s="4">
        <v>463</v>
      </c>
      <c r="B147" s="4" t="s">
        <v>251</v>
      </c>
      <c r="C147" s="4">
        <v>0.26396809999999998</v>
      </c>
      <c r="D147" s="4">
        <v>8</v>
      </c>
      <c r="E147" s="7">
        <v>6</v>
      </c>
      <c r="F147" s="8">
        <v>7</v>
      </c>
    </row>
    <row r="148" spans="1:6" x14ac:dyDescent="0.25">
      <c r="A148" s="4">
        <v>831</v>
      </c>
      <c r="B148" s="4" t="s">
        <v>252</v>
      </c>
      <c r="C148" s="4">
        <v>0.2556775</v>
      </c>
      <c r="D148" s="4">
        <v>1</v>
      </c>
      <c r="E148" s="7">
        <v>1</v>
      </c>
      <c r="F148" s="8">
        <v>1</v>
      </c>
    </row>
    <row r="149" spans="1:6" x14ac:dyDescent="0.25">
      <c r="A149" s="4">
        <v>381</v>
      </c>
      <c r="B149" s="4" t="s">
        <v>263</v>
      </c>
      <c r="C149" s="4">
        <v>0.25350899999999998</v>
      </c>
      <c r="D149" s="4">
        <v>4</v>
      </c>
      <c r="E149" s="7">
        <v>2</v>
      </c>
      <c r="F149" s="8">
        <v>2</v>
      </c>
    </row>
    <row r="150" spans="1:6" x14ac:dyDescent="0.25">
      <c r="A150" s="4">
        <v>589</v>
      </c>
      <c r="B150" s="4" t="s">
        <v>253</v>
      </c>
      <c r="C150" s="4">
        <v>0.18648200000000001</v>
      </c>
      <c r="D150" s="4">
        <v>10</v>
      </c>
      <c r="E150" s="7">
        <v>4</v>
      </c>
      <c r="F150" s="8">
        <v>5</v>
      </c>
    </row>
    <row r="151" spans="1:6" x14ac:dyDescent="0.25">
      <c r="A151" s="4">
        <v>245</v>
      </c>
      <c r="B151" s="4" t="s">
        <v>254</v>
      </c>
      <c r="C151" s="4">
        <v>0.15566540000000001</v>
      </c>
      <c r="D151" s="4">
        <v>7</v>
      </c>
      <c r="E151" s="7">
        <v>5</v>
      </c>
      <c r="F151" s="8">
        <v>5</v>
      </c>
    </row>
    <row r="152" spans="1:6" x14ac:dyDescent="0.25">
      <c r="A152" s="4">
        <v>655</v>
      </c>
      <c r="B152" s="4" t="s">
        <v>255</v>
      </c>
      <c r="C152" s="4">
        <v>0.15402399999999999</v>
      </c>
      <c r="D152" s="4">
        <v>6</v>
      </c>
      <c r="E152" s="7">
        <v>3</v>
      </c>
      <c r="F152" s="8">
        <v>3</v>
      </c>
    </row>
    <row r="153" spans="1:6" x14ac:dyDescent="0.25">
      <c r="A153" s="4">
        <v>872</v>
      </c>
      <c r="B153" s="4" t="s">
        <v>265</v>
      </c>
      <c r="C153" s="4">
        <v>0.1031241</v>
      </c>
      <c r="D153" s="4">
        <v>1</v>
      </c>
      <c r="E153" s="7">
        <v>1</v>
      </c>
      <c r="F153" s="8">
        <v>1</v>
      </c>
    </row>
    <row r="154" spans="1:6" x14ac:dyDescent="0.25">
      <c r="A154" s="4">
        <v>382</v>
      </c>
      <c r="B154" s="4" t="s">
        <v>256</v>
      </c>
      <c r="C154" s="4">
        <v>8.5699999999999998E-2</v>
      </c>
      <c r="D154" s="4">
        <v>5</v>
      </c>
      <c r="E154" s="7">
        <v>2</v>
      </c>
      <c r="F154" s="8">
        <v>2</v>
      </c>
    </row>
    <row r="155" spans="1:6" x14ac:dyDescent="0.25">
      <c r="A155" s="4">
        <v>257</v>
      </c>
      <c r="B155" s="4" t="s">
        <v>257</v>
      </c>
      <c r="C155" s="4">
        <v>5.74E-2</v>
      </c>
      <c r="D155" s="4">
        <v>7</v>
      </c>
      <c r="E155" s="7">
        <v>6</v>
      </c>
      <c r="F155" s="8">
        <v>6</v>
      </c>
    </row>
    <row r="156" spans="1:6" x14ac:dyDescent="0.25">
      <c r="A156" s="4">
        <v>861</v>
      </c>
      <c r="B156" s="4" t="s">
        <v>258</v>
      </c>
      <c r="C156" s="4">
        <v>4.8050000000000002E-2</v>
      </c>
      <c r="D156" s="4">
        <v>2</v>
      </c>
      <c r="E156" s="7">
        <v>1</v>
      </c>
      <c r="F156" s="8">
        <v>1</v>
      </c>
    </row>
    <row r="157" spans="1:6" x14ac:dyDescent="0.25">
      <c r="A157" s="4">
        <v>377</v>
      </c>
      <c r="B157" s="4" t="s">
        <v>259</v>
      </c>
      <c r="C157" s="4">
        <v>2.5099999999999998E-4</v>
      </c>
      <c r="D157" s="4">
        <v>1</v>
      </c>
      <c r="E157" s="7">
        <v>1</v>
      </c>
      <c r="F157" s="8">
        <v>1</v>
      </c>
    </row>
    <row r="158" spans="1:6" x14ac:dyDescent="0.25">
      <c r="A158" s="4">
        <v>270</v>
      </c>
      <c r="B158" s="4" t="s">
        <v>260</v>
      </c>
      <c r="C158" s="4">
        <v>0</v>
      </c>
      <c r="D158" s="4">
        <v>1</v>
      </c>
      <c r="E158" s="7">
        <v>1</v>
      </c>
      <c r="F158" s="8">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55"/>
  <sheetViews>
    <sheetView workbookViewId="0">
      <selection activeCell="J12" sqref="J12"/>
    </sheetView>
  </sheetViews>
  <sheetFormatPr defaultRowHeight="15" x14ac:dyDescent="0.25"/>
  <cols>
    <col min="1" max="1" width="10.42578125" style="17" customWidth="1"/>
    <col min="2" max="2" width="13.5703125" style="17" customWidth="1"/>
    <col min="3" max="3" width="11.140625" style="17" customWidth="1"/>
    <col min="4" max="4" width="14.42578125" style="17" customWidth="1"/>
    <col min="5" max="5" width="21.85546875" style="17" customWidth="1"/>
    <col min="6" max="6" width="15.7109375" style="17" customWidth="1"/>
  </cols>
  <sheetData>
    <row r="1" spans="1:6" s="3" customFormat="1" ht="18.75" x14ac:dyDescent="0.3">
      <c r="A1" s="3" t="s">
        <v>331</v>
      </c>
    </row>
    <row r="2" spans="1:6" ht="52.5" customHeight="1" thickBot="1" x14ac:dyDescent="0.3">
      <c r="A2" s="43" t="s">
        <v>309</v>
      </c>
      <c r="B2" s="43" t="s">
        <v>323</v>
      </c>
      <c r="C2" s="43" t="s">
        <v>310</v>
      </c>
      <c r="D2" s="43" t="s">
        <v>324</v>
      </c>
      <c r="E2" s="43" t="s">
        <v>332</v>
      </c>
      <c r="F2" s="43" t="s">
        <v>305</v>
      </c>
    </row>
    <row r="3" spans="1:6" ht="15.75" thickTop="1" x14ac:dyDescent="0.25">
      <c r="A3" s="17">
        <v>302</v>
      </c>
      <c r="B3" s="17">
        <v>625</v>
      </c>
      <c r="C3" s="17" t="s">
        <v>40</v>
      </c>
      <c r="D3" s="17" t="s">
        <v>110</v>
      </c>
      <c r="E3" s="17">
        <v>300.03579999999999</v>
      </c>
      <c r="F3" s="17">
        <v>72</v>
      </c>
    </row>
    <row r="4" spans="1:6" x14ac:dyDescent="0.25">
      <c r="A4" s="17">
        <v>905</v>
      </c>
      <c r="B4" s="17">
        <v>645</v>
      </c>
      <c r="C4" s="17" t="s">
        <v>45</v>
      </c>
      <c r="D4" s="17" t="s">
        <v>111</v>
      </c>
      <c r="E4" s="17">
        <v>176.8801</v>
      </c>
      <c r="F4" s="17">
        <v>283</v>
      </c>
    </row>
    <row r="5" spans="1:6" x14ac:dyDescent="0.25">
      <c r="A5" s="17">
        <v>918</v>
      </c>
      <c r="B5" s="17">
        <v>55</v>
      </c>
      <c r="C5" s="17" t="s">
        <v>48</v>
      </c>
      <c r="D5" s="17" t="s">
        <v>129</v>
      </c>
      <c r="E5" s="17">
        <v>112.54170000000001</v>
      </c>
      <c r="F5" s="17">
        <v>4</v>
      </c>
    </row>
    <row r="6" spans="1:6" x14ac:dyDescent="0.25">
      <c r="A6" s="17">
        <v>701</v>
      </c>
      <c r="B6" s="17">
        <v>738</v>
      </c>
      <c r="C6" s="17" t="s">
        <v>41</v>
      </c>
      <c r="D6" s="17" t="s">
        <v>119</v>
      </c>
      <c r="E6" s="17">
        <v>110.4298</v>
      </c>
      <c r="F6" s="17">
        <v>88</v>
      </c>
    </row>
    <row r="7" spans="1:6" x14ac:dyDescent="0.25">
      <c r="A7" s="17">
        <v>302</v>
      </c>
      <c r="B7" s="17">
        <v>255</v>
      </c>
      <c r="C7" s="17" t="s">
        <v>40</v>
      </c>
      <c r="D7" s="17" t="s">
        <v>114</v>
      </c>
      <c r="E7" s="17">
        <v>91.330129999999997</v>
      </c>
      <c r="F7" s="17">
        <v>138</v>
      </c>
    </row>
    <row r="8" spans="1:6" x14ac:dyDescent="0.25">
      <c r="A8" s="17">
        <v>302</v>
      </c>
      <c r="B8" s="17">
        <v>136</v>
      </c>
      <c r="C8" s="17" t="s">
        <v>40</v>
      </c>
      <c r="D8" s="17" t="s">
        <v>122</v>
      </c>
      <c r="E8" s="17">
        <v>90.403919999999999</v>
      </c>
      <c r="F8" s="17">
        <v>16</v>
      </c>
    </row>
    <row r="9" spans="1:6" x14ac:dyDescent="0.25">
      <c r="A9" s="17">
        <v>988</v>
      </c>
      <c r="B9" s="17">
        <v>645</v>
      </c>
      <c r="C9" s="17" t="s">
        <v>49</v>
      </c>
      <c r="D9" s="17" t="s">
        <v>111</v>
      </c>
      <c r="E9" s="17">
        <v>85.607529999999997</v>
      </c>
      <c r="F9" s="17">
        <v>7</v>
      </c>
    </row>
    <row r="10" spans="1:6" x14ac:dyDescent="0.25">
      <c r="A10" s="17">
        <v>302</v>
      </c>
      <c r="B10" s="17">
        <v>241</v>
      </c>
      <c r="C10" s="17" t="s">
        <v>40</v>
      </c>
      <c r="D10" s="17" t="s">
        <v>112</v>
      </c>
      <c r="E10" s="17">
        <v>84.998599999999996</v>
      </c>
      <c r="F10" s="17">
        <v>68</v>
      </c>
    </row>
    <row r="11" spans="1:6" x14ac:dyDescent="0.25">
      <c r="A11" s="17">
        <v>918</v>
      </c>
      <c r="B11" s="17">
        <v>298</v>
      </c>
      <c r="C11" s="17" t="s">
        <v>48</v>
      </c>
      <c r="D11" s="17" t="s">
        <v>115</v>
      </c>
      <c r="E11" s="17">
        <v>77.011499999999998</v>
      </c>
      <c r="F11" s="17">
        <v>14</v>
      </c>
    </row>
    <row r="12" spans="1:6" x14ac:dyDescent="0.25">
      <c r="A12" s="17">
        <v>302</v>
      </c>
      <c r="B12" s="17">
        <v>289</v>
      </c>
      <c r="C12" s="17" t="s">
        <v>40</v>
      </c>
      <c r="D12" s="17" t="s">
        <v>113</v>
      </c>
      <c r="E12" s="17">
        <v>72.853629999999995</v>
      </c>
      <c r="F12" s="17">
        <v>201</v>
      </c>
    </row>
    <row r="13" spans="1:6" x14ac:dyDescent="0.25">
      <c r="A13" s="17">
        <v>988</v>
      </c>
      <c r="B13" s="17">
        <v>142</v>
      </c>
      <c r="C13" s="17" t="s">
        <v>49</v>
      </c>
      <c r="D13" s="17" t="s">
        <v>123</v>
      </c>
      <c r="E13" s="17">
        <v>70.999579999999995</v>
      </c>
      <c r="F13" s="17">
        <v>6</v>
      </c>
    </row>
    <row r="14" spans="1:6" x14ac:dyDescent="0.25">
      <c r="A14" s="17">
        <v>4</v>
      </c>
      <c r="B14" s="17">
        <v>769</v>
      </c>
      <c r="C14" s="17" t="s">
        <v>27</v>
      </c>
      <c r="D14" s="17" t="s">
        <v>120</v>
      </c>
      <c r="E14" s="17">
        <v>65.150790000000001</v>
      </c>
      <c r="F14" s="17">
        <v>37</v>
      </c>
    </row>
    <row r="15" spans="1:6" x14ac:dyDescent="0.25">
      <c r="A15" s="17">
        <v>701</v>
      </c>
      <c r="B15" s="17">
        <v>755</v>
      </c>
      <c r="C15" s="17" t="s">
        <v>41</v>
      </c>
      <c r="D15" s="17" t="s">
        <v>135</v>
      </c>
      <c r="E15" s="17">
        <v>61.142980000000001</v>
      </c>
      <c r="F15" s="17">
        <v>56</v>
      </c>
    </row>
    <row r="16" spans="1:6" x14ac:dyDescent="0.25">
      <c r="A16" s="17">
        <v>5</v>
      </c>
      <c r="B16" s="17">
        <v>142</v>
      </c>
      <c r="C16" s="17" t="s">
        <v>28</v>
      </c>
      <c r="D16" s="17" t="s">
        <v>123</v>
      </c>
      <c r="E16" s="17">
        <v>58.580060000000003</v>
      </c>
      <c r="F16" s="17">
        <v>15</v>
      </c>
    </row>
    <row r="17" spans="1:6" x14ac:dyDescent="0.25">
      <c r="A17" s="17">
        <v>701</v>
      </c>
      <c r="B17" s="17">
        <v>645</v>
      </c>
      <c r="C17" s="17" t="s">
        <v>41</v>
      </c>
      <c r="D17" s="17" t="s">
        <v>111</v>
      </c>
      <c r="E17" s="17">
        <v>57.738370000000003</v>
      </c>
      <c r="F17" s="17">
        <v>31</v>
      </c>
    </row>
    <row r="18" spans="1:6" x14ac:dyDescent="0.25">
      <c r="A18" s="17">
        <v>905</v>
      </c>
      <c r="B18" s="17">
        <v>241</v>
      </c>
      <c r="C18" s="17" t="s">
        <v>45</v>
      </c>
      <c r="D18" s="17" t="s">
        <v>112</v>
      </c>
      <c r="E18" s="17">
        <v>55.517449999999997</v>
      </c>
      <c r="F18" s="17">
        <v>35</v>
      </c>
    </row>
    <row r="19" spans="1:6" x14ac:dyDescent="0.25">
      <c r="A19" s="17">
        <v>989</v>
      </c>
      <c r="B19" s="17">
        <v>289</v>
      </c>
      <c r="C19" s="17" t="s">
        <v>50</v>
      </c>
      <c r="D19" s="17" t="s">
        <v>113</v>
      </c>
      <c r="E19" s="17">
        <v>55.129359999999998</v>
      </c>
      <c r="F19" s="17">
        <v>52</v>
      </c>
    </row>
    <row r="20" spans="1:6" x14ac:dyDescent="0.25">
      <c r="A20" s="17">
        <v>302</v>
      </c>
      <c r="B20" s="17">
        <v>610</v>
      </c>
      <c r="C20" s="17" t="s">
        <v>40</v>
      </c>
      <c r="D20" s="17" t="s">
        <v>143</v>
      </c>
      <c r="E20" s="17">
        <v>53.121070000000003</v>
      </c>
      <c r="F20" s="17">
        <v>4</v>
      </c>
    </row>
    <row r="21" spans="1:6" x14ac:dyDescent="0.25">
      <c r="A21" s="17">
        <v>905</v>
      </c>
      <c r="B21" s="17">
        <v>287</v>
      </c>
      <c r="C21" s="17" t="s">
        <v>45</v>
      </c>
      <c r="D21" s="17" t="s">
        <v>125</v>
      </c>
      <c r="E21" s="17">
        <v>48.017220000000002</v>
      </c>
      <c r="F21" s="17">
        <v>29</v>
      </c>
    </row>
    <row r="22" spans="1:6" x14ac:dyDescent="0.25">
      <c r="A22" s="17">
        <v>302</v>
      </c>
      <c r="B22" s="17">
        <v>665</v>
      </c>
      <c r="C22" s="17" t="s">
        <v>40</v>
      </c>
      <c r="D22" s="17" t="s">
        <v>128</v>
      </c>
      <c r="E22" s="17">
        <v>46.762909999999998</v>
      </c>
      <c r="F22" s="17">
        <v>39</v>
      </c>
    </row>
    <row r="23" spans="1:6" x14ac:dyDescent="0.25">
      <c r="A23" s="17">
        <v>302</v>
      </c>
      <c r="B23" s="17">
        <v>437</v>
      </c>
      <c r="C23" s="17" t="s">
        <v>40</v>
      </c>
      <c r="D23" s="17" t="s">
        <v>141</v>
      </c>
      <c r="E23" s="17">
        <v>46.658299999999997</v>
      </c>
      <c r="F23" s="17">
        <v>36</v>
      </c>
    </row>
    <row r="24" spans="1:6" x14ac:dyDescent="0.25">
      <c r="A24" s="17">
        <v>988</v>
      </c>
      <c r="B24" s="17">
        <v>253</v>
      </c>
      <c r="C24" s="17" t="s">
        <v>49</v>
      </c>
      <c r="D24" s="17" t="s">
        <v>118</v>
      </c>
      <c r="E24" s="17">
        <v>46.257930000000002</v>
      </c>
      <c r="F24" s="17">
        <v>18</v>
      </c>
    </row>
    <row r="25" spans="1:6" x14ac:dyDescent="0.25">
      <c r="A25" s="17">
        <v>701</v>
      </c>
      <c r="B25" s="17">
        <v>625</v>
      </c>
      <c r="C25" s="17" t="s">
        <v>41</v>
      </c>
      <c r="D25" s="17" t="s">
        <v>110</v>
      </c>
      <c r="E25" s="17">
        <v>46.111600000000003</v>
      </c>
      <c r="F25" s="17">
        <v>17</v>
      </c>
    </row>
    <row r="26" spans="1:6" x14ac:dyDescent="0.25">
      <c r="A26" s="17">
        <v>905</v>
      </c>
      <c r="B26" s="17">
        <v>261</v>
      </c>
      <c r="C26" s="17" t="s">
        <v>45</v>
      </c>
      <c r="D26" s="17" t="s">
        <v>130</v>
      </c>
      <c r="E26" s="17">
        <v>44.226089999999999</v>
      </c>
      <c r="F26" s="17">
        <v>24</v>
      </c>
    </row>
    <row r="27" spans="1:6" x14ac:dyDescent="0.25">
      <c r="A27" s="17">
        <v>905</v>
      </c>
      <c r="B27" s="17">
        <v>282</v>
      </c>
      <c r="C27" s="17" t="s">
        <v>45</v>
      </c>
      <c r="D27" s="17" t="s">
        <v>126</v>
      </c>
      <c r="E27" s="17">
        <v>42.481769999999997</v>
      </c>
      <c r="F27" s="17">
        <v>41</v>
      </c>
    </row>
    <row r="28" spans="1:6" x14ac:dyDescent="0.25">
      <c r="A28" s="17">
        <v>905</v>
      </c>
      <c r="B28" s="17">
        <v>266</v>
      </c>
      <c r="C28" s="17" t="s">
        <v>45</v>
      </c>
      <c r="D28" s="17" t="s">
        <v>121</v>
      </c>
      <c r="E28" s="17">
        <v>41.731470000000002</v>
      </c>
      <c r="F28" s="17">
        <v>14</v>
      </c>
    </row>
    <row r="29" spans="1:6" x14ac:dyDescent="0.25">
      <c r="A29" s="17">
        <v>905</v>
      </c>
      <c r="B29" s="17">
        <v>247</v>
      </c>
      <c r="C29" s="17" t="s">
        <v>45</v>
      </c>
      <c r="D29" s="17" t="s">
        <v>139</v>
      </c>
      <c r="E29" s="17">
        <v>40.839350000000003</v>
      </c>
      <c r="F29" s="17">
        <v>25</v>
      </c>
    </row>
    <row r="30" spans="1:6" x14ac:dyDescent="0.25">
      <c r="A30" s="17">
        <v>988</v>
      </c>
      <c r="B30" s="17">
        <v>266</v>
      </c>
      <c r="C30" s="17" t="s">
        <v>49</v>
      </c>
      <c r="D30" s="17" t="s">
        <v>121</v>
      </c>
      <c r="E30" s="17">
        <v>39.900919999999999</v>
      </c>
      <c r="F30" s="17">
        <v>26</v>
      </c>
    </row>
    <row r="31" spans="1:6" x14ac:dyDescent="0.25">
      <c r="A31" s="17">
        <v>989</v>
      </c>
      <c r="B31" s="17">
        <v>248</v>
      </c>
      <c r="C31" s="17" t="s">
        <v>50</v>
      </c>
      <c r="D31" s="17" t="s">
        <v>117</v>
      </c>
      <c r="E31" s="17">
        <v>38.176839999999999</v>
      </c>
      <c r="F31" s="17">
        <v>71</v>
      </c>
    </row>
    <row r="32" spans="1:6" x14ac:dyDescent="0.25">
      <c r="A32" s="17">
        <v>914</v>
      </c>
      <c r="B32" s="17">
        <v>248</v>
      </c>
      <c r="C32" s="17" t="s">
        <v>47</v>
      </c>
      <c r="D32" s="17" t="s">
        <v>117</v>
      </c>
      <c r="E32" s="17">
        <v>36.479779999999998</v>
      </c>
      <c r="F32" s="17">
        <v>13</v>
      </c>
    </row>
    <row r="33" spans="1:6" x14ac:dyDescent="0.25">
      <c r="A33" s="17">
        <v>301</v>
      </c>
      <c r="B33" s="17">
        <v>238</v>
      </c>
      <c r="C33" s="17" t="s">
        <v>39</v>
      </c>
      <c r="D33" s="17" t="s">
        <v>116</v>
      </c>
      <c r="E33" s="17">
        <v>34.575530000000001</v>
      </c>
      <c r="F33" s="17">
        <v>60</v>
      </c>
    </row>
    <row r="34" spans="1:6" x14ac:dyDescent="0.25">
      <c r="A34" s="17">
        <v>5</v>
      </c>
      <c r="B34" s="17">
        <v>645</v>
      </c>
      <c r="C34" s="17" t="s">
        <v>28</v>
      </c>
      <c r="D34" s="17" t="s">
        <v>111</v>
      </c>
      <c r="E34" s="17">
        <v>34.56344</v>
      </c>
      <c r="F34" s="17">
        <v>70</v>
      </c>
    </row>
    <row r="35" spans="1:6" x14ac:dyDescent="0.25">
      <c r="A35" s="17">
        <v>918</v>
      </c>
      <c r="B35" s="17">
        <v>289</v>
      </c>
      <c r="C35" s="17" t="s">
        <v>48</v>
      </c>
      <c r="D35" s="17" t="s">
        <v>113</v>
      </c>
      <c r="E35" s="17">
        <v>31.425830000000001</v>
      </c>
      <c r="F35" s="17">
        <v>40</v>
      </c>
    </row>
    <row r="36" spans="1:6" x14ac:dyDescent="0.25">
      <c r="A36" s="17">
        <v>5</v>
      </c>
      <c r="B36" s="17">
        <v>298</v>
      </c>
      <c r="C36" s="17" t="s">
        <v>28</v>
      </c>
      <c r="D36" s="17" t="s">
        <v>115</v>
      </c>
      <c r="E36" s="17">
        <v>31.120329999999999</v>
      </c>
      <c r="F36" s="17">
        <v>6</v>
      </c>
    </row>
    <row r="37" spans="1:6" x14ac:dyDescent="0.25">
      <c r="A37" s="17">
        <v>302</v>
      </c>
      <c r="B37" s="17">
        <v>269</v>
      </c>
      <c r="C37" s="17" t="s">
        <v>40</v>
      </c>
      <c r="D37" s="17" t="s">
        <v>124</v>
      </c>
      <c r="E37" s="17">
        <v>30.589970000000001</v>
      </c>
      <c r="F37" s="17">
        <v>88</v>
      </c>
    </row>
    <row r="38" spans="1:6" x14ac:dyDescent="0.25">
      <c r="A38" s="17">
        <v>914</v>
      </c>
      <c r="B38" s="17">
        <v>241</v>
      </c>
      <c r="C38" s="17" t="s">
        <v>47</v>
      </c>
      <c r="D38" s="17" t="s">
        <v>112</v>
      </c>
      <c r="E38" s="17">
        <v>30.46116</v>
      </c>
      <c r="F38" s="17">
        <v>13</v>
      </c>
    </row>
    <row r="39" spans="1:6" x14ac:dyDescent="0.25">
      <c r="A39" s="17">
        <v>905</v>
      </c>
      <c r="B39" s="17">
        <v>255</v>
      </c>
      <c r="C39" s="17" t="s">
        <v>45</v>
      </c>
      <c r="D39" s="17" t="s">
        <v>114</v>
      </c>
      <c r="E39" s="17">
        <v>29.7806</v>
      </c>
      <c r="F39" s="17">
        <v>33</v>
      </c>
    </row>
    <row r="40" spans="1:6" x14ac:dyDescent="0.25">
      <c r="A40" s="17">
        <v>4</v>
      </c>
      <c r="B40" s="17">
        <v>136</v>
      </c>
      <c r="C40" s="17" t="s">
        <v>27</v>
      </c>
      <c r="D40" s="17" t="s">
        <v>122</v>
      </c>
      <c r="E40" s="17">
        <v>29.454630000000002</v>
      </c>
      <c r="F40" s="17">
        <v>16</v>
      </c>
    </row>
    <row r="41" spans="1:6" x14ac:dyDescent="0.25">
      <c r="A41" s="17">
        <v>988</v>
      </c>
      <c r="B41" s="17">
        <v>666</v>
      </c>
      <c r="C41" s="17" t="s">
        <v>49</v>
      </c>
      <c r="D41" s="17" t="s">
        <v>140</v>
      </c>
      <c r="E41" s="17">
        <v>28.208600000000001</v>
      </c>
      <c r="F41" s="17">
        <v>9</v>
      </c>
    </row>
    <row r="42" spans="1:6" x14ac:dyDescent="0.25">
      <c r="A42" s="17">
        <v>302</v>
      </c>
      <c r="B42" s="17">
        <v>454</v>
      </c>
      <c r="C42" s="17" t="s">
        <v>40</v>
      </c>
      <c r="D42" s="17" t="s">
        <v>142</v>
      </c>
      <c r="E42" s="17">
        <v>28.137709999999998</v>
      </c>
      <c r="F42" s="17">
        <v>33</v>
      </c>
    </row>
    <row r="43" spans="1:6" x14ac:dyDescent="0.25">
      <c r="A43" s="17">
        <v>905</v>
      </c>
      <c r="B43" s="17">
        <v>665</v>
      </c>
      <c r="C43" s="17" t="s">
        <v>45</v>
      </c>
      <c r="D43" s="17" t="s">
        <v>128</v>
      </c>
      <c r="E43" s="17">
        <v>27.744420000000002</v>
      </c>
      <c r="F43" s="17">
        <v>99</v>
      </c>
    </row>
    <row r="44" spans="1:6" x14ac:dyDescent="0.25">
      <c r="A44" s="17">
        <v>905</v>
      </c>
      <c r="B44" s="17">
        <v>769</v>
      </c>
      <c r="C44" s="17" t="s">
        <v>45</v>
      </c>
      <c r="D44" s="17" t="s">
        <v>120</v>
      </c>
      <c r="E44" s="17">
        <v>27.68759</v>
      </c>
      <c r="F44" s="17">
        <v>38</v>
      </c>
    </row>
    <row r="45" spans="1:6" x14ac:dyDescent="0.25">
      <c r="A45" s="17">
        <v>302</v>
      </c>
      <c r="B45" s="17">
        <v>543</v>
      </c>
      <c r="C45" s="17" t="s">
        <v>40</v>
      </c>
      <c r="D45" s="17" t="s">
        <v>148</v>
      </c>
      <c r="E45" s="17">
        <v>27.378689999999999</v>
      </c>
      <c r="F45" s="17">
        <v>4</v>
      </c>
    </row>
    <row r="46" spans="1:6" x14ac:dyDescent="0.25">
      <c r="A46" s="17">
        <v>8</v>
      </c>
      <c r="B46" s="17">
        <v>253</v>
      </c>
      <c r="C46" s="17" t="s">
        <v>31</v>
      </c>
      <c r="D46" s="17" t="s">
        <v>118</v>
      </c>
      <c r="E46" s="17">
        <v>25.685179999999999</v>
      </c>
      <c r="F46" s="17">
        <v>17</v>
      </c>
    </row>
    <row r="47" spans="1:6" x14ac:dyDescent="0.25">
      <c r="A47" s="17">
        <v>914</v>
      </c>
      <c r="B47" s="17">
        <v>285</v>
      </c>
      <c r="C47" s="17" t="s">
        <v>47</v>
      </c>
      <c r="D47" s="17" t="s">
        <v>127</v>
      </c>
      <c r="E47" s="17">
        <v>25.629180000000002</v>
      </c>
      <c r="F47" s="17">
        <v>11</v>
      </c>
    </row>
    <row r="48" spans="1:6" x14ac:dyDescent="0.25">
      <c r="A48" s="17">
        <v>5</v>
      </c>
      <c r="B48" s="17">
        <v>248</v>
      </c>
      <c r="C48" s="17" t="s">
        <v>28</v>
      </c>
      <c r="D48" s="17" t="s">
        <v>117</v>
      </c>
      <c r="E48" s="17">
        <v>25.220600000000001</v>
      </c>
      <c r="F48" s="17">
        <v>28</v>
      </c>
    </row>
    <row r="49" spans="1:6" x14ac:dyDescent="0.25">
      <c r="A49" s="17">
        <v>988</v>
      </c>
      <c r="B49" s="17">
        <v>738</v>
      </c>
      <c r="C49" s="17" t="s">
        <v>49</v>
      </c>
      <c r="D49" s="17" t="s">
        <v>119</v>
      </c>
      <c r="E49" s="17">
        <v>24.86534</v>
      </c>
      <c r="F49" s="17">
        <v>4</v>
      </c>
    </row>
    <row r="50" spans="1:6" x14ac:dyDescent="0.25">
      <c r="A50" s="17">
        <v>988</v>
      </c>
      <c r="B50" s="17">
        <v>288</v>
      </c>
      <c r="C50" s="17" t="s">
        <v>49</v>
      </c>
      <c r="D50" s="17" t="s">
        <v>137</v>
      </c>
      <c r="E50" s="17">
        <v>24.817340000000002</v>
      </c>
      <c r="F50" s="17">
        <v>6</v>
      </c>
    </row>
    <row r="51" spans="1:6" x14ac:dyDescent="0.25">
      <c r="A51" s="17">
        <v>989</v>
      </c>
      <c r="B51" s="17">
        <v>282</v>
      </c>
      <c r="C51" s="17" t="s">
        <v>50</v>
      </c>
      <c r="D51" s="17" t="s">
        <v>126</v>
      </c>
      <c r="E51" s="17">
        <v>24.80132</v>
      </c>
      <c r="F51" s="17">
        <v>61</v>
      </c>
    </row>
    <row r="52" spans="1:6" x14ac:dyDescent="0.25">
      <c r="A52" s="17">
        <v>301</v>
      </c>
      <c r="B52" s="17">
        <v>289</v>
      </c>
      <c r="C52" s="17" t="s">
        <v>39</v>
      </c>
      <c r="D52" s="17" t="s">
        <v>113</v>
      </c>
      <c r="E52" s="17">
        <v>24.749739999999999</v>
      </c>
      <c r="F52" s="17">
        <v>148</v>
      </c>
    </row>
    <row r="53" spans="1:6" x14ac:dyDescent="0.25">
      <c r="A53" s="17">
        <v>989</v>
      </c>
      <c r="B53" s="17">
        <v>261</v>
      </c>
      <c r="C53" s="17" t="s">
        <v>50</v>
      </c>
      <c r="D53" s="17" t="s">
        <v>130</v>
      </c>
      <c r="E53" s="17">
        <v>24.328589999999998</v>
      </c>
      <c r="F53" s="17">
        <v>55</v>
      </c>
    </row>
    <row r="54" spans="1:6" x14ac:dyDescent="0.25">
      <c r="A54" s="17">
        <v>701</v>
      </c>
      <c r="B54" s="17">
        <v>769</v>
      </c>
      <c r="C54" s="17" t="s">
        <v>41</v>
      </c>
      <c r="D54" s="17" t="s">
        <v>120</v>
      </c>
      <c r="E54" s="17">
        <v>24.300989999999999</v>
      </c>
      <c r="F54" s="17">
        <v>31</v>
      </c>
    </row>
    <row r="55" spans="1:6" x14ac:dyDescent="0.25">
      <c r="A55" s="17">
        <v>914</v>
      </c>
      <c r="B55" s="17">
        <v>255</v>
      </c>
      <c r="C55" s="17" t="s">
        <v>47</v>
      </c>
      <c r="D55" s="17" t="s">
        <v>114</v>
      </c>
      <c r="E55" s="17">
        <v>24.259260000000001</v>
      </c>
      <c r="F55" s="17">
        <v>17</v>
      </c>
    </row>
    <row r="56" spans="1:6" x14ac:dyDescent="0.25">
      <c r="A56" s="17">
        <v>988</v>
      </c>
      <c r="B56" s="17">
        <v>269</v>
      </c>
      <c r="C56" s="17" t="s">
        <v>49</v>
      </c>
      <c r="D56" s="17" t="s">
        <v>124</v>
      </c>
      <c r="E56" s="17">
        <v>24.213270000000001</v>
      </c>
      <c r="F56" s="17">
        <v>9</v>
      </c>
    </row>
    <row r="57" spans="1:6" x14ac:dyDescent="0.25">
      <c r="A57" s="17">
        <v>701</v>
      </c>
      <c r="B57" s="17">
        <v>665</v>
      </c>
      <c r="C57" s="17" t="s">
        <v>41</v>
      </c>
      <c r="D57" s="17" t="s">
        <v>128</v>
      </c>
      <c r="E57" s="17">
        <v>24.083459999999999</v>
      </c>
      <c r="F57" s="17">
        <v>14</v>
      </c>
    </row>
    <row r="58" spans="1:6" x14ac:dyDescent="0.25">
      <c r="A58" s="17">
        <v>12</v>
      </c>
      <c r="B58" s="17">
        <v>635</v>
      </c>
      <c r="C58" s="17" t="s">
        <v>34</v>
      </c>
      <c r="D58" s="17" t="s">
        <v>146</v>
      </c>
      <c r="E58" s="17">
        <v>24.04617</v>
      </c>
      <c r="F58" s="17">
        <v>1</v>
      </c>
    </row>
    <row r="59" spans="1:6" x14ac:dyDescent="0.25">
      <c r="A59" s="17">
        <v>989</v>
      </c>
      <c r="B59" s="17">
        <v>645</v>
      </c>
      <c r="C59" s="17" t="s">
        <v>50</v>
      </c>
      <c r="D59" s="17" t="s">
        <v>111</v>
      </c>
      <c r="E59" s="17">
        <v>23.12799</v>
      </c>
      <c r="F59" s="17">
        <v>43</v>
      </c>
    </row>
    <row r="60" spans="1:6" x14ac:dyDescent="0.25">
      <c r="A60" s="17">
        <v>905</v>
      </c>
      <c r="B60" s="17">
        <v>625</v>
      </c>
      <c r="C60" s="17" t="s">
        <v>45</v>
      </c>
      <c r="D60" s="17" t="s">
        <v>110</v>
      </c>
      <c r="E60" s="17">
        <v>23.033370000000001</v>
      </c>
      <c r="F60" s="17">
        <v>8</v>
      </c>
    </row>
    <row r="61" spans="1:6" x14ac:dyDescent="0.25">
      <c r="A61" s="17">
        <v>301</v>
      </c>
      <c r="B61" s="17">
        <v>241</v>
      </c>
      <c r="C61" s="17" t="s">
        <v>39</v>
      </c>
      <c r="D61" s="17" t="s">
        <v>112</v>
      </c>
      <c r="E61" s="17">
        <v>22.879370000000002</v>
      </c>
      <c r="F61" s="17">
        <v>59</v>
      </c>
    </row>
    <row r="62" spans="1:6" x14ac:dyDescent="0.25">
      <c r="A62" s="17">
        <v>302</v>
      </c>
      <c r="B62" s="17">
        <v>349</v>
      </c>
      <c r="C62" s="17" t="s">
        <v>40</v>
      </c>
      <c r="D62" s="17" t="s">
        <v>131</v>
      </c>
      <c r="E62" s="17">
        <v>22.650790000000001</v>
      </c>
      <c r="F62" s="17">
        <v>31</v>
      </c>
    </row>
    <row r="63" spans="1:6" x14ac:dyDescent="0.25">
      <c r="A63" s="17">
        <v>989</v>
      </c>
      <c r="B63" s="17">
        <v>285</v>
      </c>
      <c r="C63" s="17" t="s">
        <v>50</v>
      </c>
      <c r="D63" s="17" t="s">
        <v>127</v>
      </c>
      <c r="E63" s="17">
        <v>22.540710000000001</v>
      </c>
      <c r="F63" s="17">
        <v>62</v>
      </c>
    </row>
    <row r="64" spans="1:6" x14ac:dyDescent="0.25">
      <c r="A64" s="17">
        <v>988</v>
      </c>
      <c r="B64" s="17">
        <v>247</v>
      </c>
      <c r="C64" s="17" t="s">
        <v>49</v>
      </c>
      <c r="D64" s="17" t="s">
        <v>139</v>
      </c>
      <c r="E64" s="17">
        <v>22.500229999999998</v>
      </c>
      <c r="F64" s="17">
        <v>7</v>
      </c>
    </row>
    <row r="65" spans="1:6" x14ac:dyDescent="0.25">
      <c r="A65" s="17">
        <v>302</v>
      </c>
      <c r="B65" s="17">
        <v>428</v>
      </c>
      <c r="C65" s="17" t="s">
        <v>40</v>
      </c>
      <c r="D65" s="17" t="s">
        <v>133</v>
      </c>
      <c r="E65" s="17">
        <v>22.35877</v>
      </c>
      <c r="F65" s="17">
        <v>18</v>
      </c>
    </row>
    <row r="66" spans="1:6" x14ac:dyDescent="0.25">
      <c r="A66" s="17">
        <v>3</v>
      </c>
      <c r="B66" s="17">
        <v>298</v>
      </c>
      <c r="C66" s="17" t="s">
        <v>26</v>
      </c>
      <c r="D66" s="17" t="s">
        <v>115</v>
      </c>
      <c r="E66" s="17">
        <v>22.279119999999999</v>
      </c>
      <c r="F66" s="17">
        <v>3</v>
      </c>
    </row>
    <row r="67" spans="1:6" x14ac:dyDescent="0.25">
      <c r="A67" s="17">
        <v>988</v>
      </c>
      <c r="B67" s="17">
        <v>260</v>
      </c>
      <c r="C67" s="17" t="s">
        <v>49</v>
      </c>
      <c r="D67" s="17" t="s">
        <v>138</v>
      </c>
      <c r="E67" s="17">
        <v>22.200379999999999</v>
      </c>
      <c r="F67" s="17">
        <v>10</v>
      </c>
    </row>
    <row r="68" spans="1:6" x14ac:dyDescent="0.25">
      <c r="A68" s="17">
        <v>301</v>
      </c>
      <c r="B68" s="17">
        <v>269</v>
      </c>
      <c r="C68" s="17" t="s">
        <v>39</v>
      </c>
      <c r="D68" s="17" t="s">
        <v>124</v>
      </c>
      <c r="E68" s="17">
        <v>22.107510000000001</v>
      </c>
      <c r="F68" s="17">
        <v>53</v>
      </c>
    </row>
    <row r="69" spans="1:6" x14ac:dyDescent="0.25">
      <c r="A69" s="17">
        <v>989</v>
      </c>
      <c r="B69" s="17">
        <v>241</v>
      </c>
      <c r="C69" s="17" t="s">
        <v>50</v>
      </c>
      <c r="D69" s="17" t="s">
        <v>112</v>
      </c>
      <c r="E69" s="17">
        <v>21.770689999999998</v>
      </c>
      <c r="F69" s="17">
        <v>57</v>
      </c>
    </row>
    <row r="70" spans="1:6" x14ac:dyDescent="0.25">
      <c r="A70" s="17">
        <v>918</v>
      </c>
      <c r="B70" s="17">
        <v>136</v>
      </c>
      <c r="C70" s="17" t="s">
        <v>48</v>
      </c>
      <c r="D70" s="17" t="s">
        <v>122</v>
      </c>
      <c r="E70" s="17">
        <v>21.621420000000001</v>
      </c>
      <c r="F70" s="17">
        <v>7</v>
      </c>
    </row>
    <row r="71" spans="1:6" x14ac:dyDescent="0.25">
      <c r="A71" s="17">
        <v>989</v>
      </c>
      <c r="B71" s="17">
        <v>238</v>
      </c>
      <c r="C71" s="17" t="s">
        <v>50</v>
      </c>
      <c r="D71" s="17" t="s">
        <v>116</v>
      </c>
      <c r="E71" s="17">
        <v>21.426870000000001</v>
      </c>
      <c r="F71" s="17">
        <v>50</v>
      </c>
    </row>
    <row r="72" spans="1:6" x14ac:dyDescent="0.25">
      <c r="A72" s="17">
        <v>301</v>
      </c>
      <c r="B72" s="17">
        <v>625</v>
      </c>
      <c r="C72" s="17" t="s">
        <v>39</v>
      </c>
      <c r="D72" s="17" t="s">
        <v>110</v>
      </c>
      <c r="E72" s="17">
        <v>21.335920000000002</v>
      </c>
      <c r="F72" s="17">
        <v>36</v>
      </c>
    </row>
    <row r="73" spans="1:6" x14ac:dyDescent="0.25">
      <c r="A73" s="17">
        <v>905</v>
      </c>
      <c r="B73" s="17">
        <v>253</v>
      </c>
      <c r="C73" s="17" t="s">
        <v>45</v>
      </c>
      <c r="D73" s="17" t="s">
        <v>118</v>
      </c>
      <c r="E73" s="17">
        <v>21.238589999999999</v>
      </c>
      <c r="F73" s="17">
        <v>16</v>
      </c>
    </row>
    <row r="74" spans="1:6" x14ac:dyDescent="0.25">
      <c r="A74" s="17">
        <v>905</v>
      </c>
      <c r="B74" s="17">
        <v>238</v>
      </c>
      <c r="C74" s="17" t="s">
        <v>45</v>
      </c>
      <c r="D74" s="17" t="s">
        <v>116</v>
      </c>
      <c r="E74" s="17">
        <v>21.139579999999999</v>
      </c>
      <c r="F74" s="17">
        <v>25</v>
      </c>
    </row>
    <row r="75" spans="1:6" x14ac:dyDescent="0.25">
      <c r="A75" s="17">
        <v>905</v>
      </c>
      <c r="B75" s="17">
        <v>617</v>
      </c>
      <c r="C75" s="17" t="s">
        <v>45</v>
      </c>
      <c r="D75" s="17" t="s">
        <v>161</v>
      </c>
      <c r="E75" s="17">
        <v>21.065079999999998</v>
      </c>
      <c r="F75" s="17">
        <v>9</v>
      </c>
    </row>
    <row r="76" spans="1:6" x14ac:dyDescent="0.25">
      <c r="A76" s="17">
        <v>10</v>
      </c>
      <c r="B76" s="17">
        <v>289</v>
      </c>
      <c r="C76" s="17" t="s">
        <v>32</v>
      </c>
      <c r="D76" s="17" t="s">
        <v>113</v>
      </c>
      <c r="E76" s="17">
        <v>20.295059999999999</v>
      </c>
      <c r="F76" s="17">
        <v>4</v>
      </c>
    </row>
    <row r="77" spans="1:6" x14ac:dyDescent="0.25">
      <c r="A77" s="17">
        <v>918</v>
      </c>
      <c r="B77" s="17">
        <v>446</v>
      </c>
      <c r="C77" s="17" t="s">
        <v>48</v>
      </c>
      <c r="D77" s="17" t="s">
        <v>170</v>
      </c>
      <c r="E77" s="17">
        <v>20.123930000000001</v>
      </c>
      <c r="F77" s="17">
        <v>12</v>
      </c>
    </row>
    <row r="78" spans="1:6" x14ac:dyDescent="0.25">
      <c r="A78" s="17">
        <v>914</v>
      </c>
      <c r="B78" s="17">
        <v>238</v>
      </c>
      <c r="C78" s="17" t="s">
        <v>47</v>
      </c>
      <c r="D78" s="17" t="s">
        <v>116</v>
      </c>
      <c r="E78" s="17">
        <v>20.095359999999999</v>
      </c>
      <c r="F78" s="17">
        <v>12</v>
      </c>
    </row>
    <row r="79" spans="1:6" x14ac:dyDescent="0.25">
      <c r="A79" s="17">
        <v>301</v>
      </c>
      <c r="B79" s="17">
        <v>255</v>
      </c>
      <c r="C79" s="17" t="s">
        <v>39</v>
      </c>
      <c r="D79" s="17" t="s">
        <v>114</v>
      </c>
      <c r="E79" s="17">
        <v>20.038910000000001</v>
      </c>
      <c r="F79" s="17">
        <v>42</v>
      </c>
    </row>
    <row r="80" spans="1:6" x14ac:dyDescent="0.25">
      <c r="A80" s="17">
        <v>905</v>
      </c>
      <c r="B80" s="17">
        <v>252</v>
      </c>
      <c r="C80" s="17" t="s">
        <v>45</v>
      </c>
      <c r="D80" s="17" t="s">
        <v>149</v>
      </c>
      <c r="E80" s="17">
        <v>19.959530000000001</v>
      </c>
      <c r="F80" s="17">
        <v>25</v>
      </c>
    </row>
    <row r="81" spans="1:6" x14ac:dyDescent="0.25">
      <c r="A81" s="17">
        <v>302</v>
      </c>
      <c r="B81" s="17">
        <v>265</v>
      </c>
      <c r="C81" s="17" t="s">
        <v>40</v>
      </c>
      <c r="D81" s="17" t="s">
        <v>134</v>
      </c>
      <c r="E81" s="17">
        <v>19.16994</v>
      </c>
      <c r="F81" s="17">
        <v>96</v>
      </c>
    </row>
    <row r="82" spans="1:6" x14ac:dyDescent="0.25">
      <c r="A82" s="17">
        <v>914</v>
      </c>
      <c r="B82" s="17">
        <v>235</v>
      </c>
      <c r="C82" s="17" t="s">
        <v>47</v>
      </c>
      <c r="D82" s="17" t="s">
        <v>136</v>
      </c>
      <c r="E82" s="17">
        <v>19.05199</v>
      </c>
      <c r="F82" s="17">
        <v>5</v>
      </c>
    </row>
    <row r="83" spans="1:6" x14ac:dyDescent="0.25">
      <c r="A83" s="17">
        <v>988</v>
      </c>
      <c r="B83" s="17">
        <v>640</v>
      </c>
      <c r="C83" s="17" t="s">
        <v>49</v>
      </c>
      <c r="D83" s="17" t="s">
        <v>147</v>
      </c>
      <c r="E83" s="17">
        <v>18.561489999999999</v>
      </c>
      <c r="F83" s="17">
        <v>7</v>
      </c>
    </row>
    <row r="84" spans="1:6" x14ac:dyDescent="0.25">
      <c r="A84" s="17">
        <v>5</v>
      </c>
      <c r="B84" s="17">
        <v>238</v>
      </c>
      <c r="C84" s="17" t="s">
        <v>28</v>
      </c>
      <c r="D84" s="17" t="s">
        <v>116</v>
      </c>
      <c r="E84" s="17">
        <v>18.249590000000001</v>
      </c>
      <c r="F84" s="17">
        <v>24</v>
      </c>
    </row>
    <row r="85" spans="1:6" x14ac:dyDescent="0.25">
      <c r="A85" s="17">
        <v>905</v>
      </c>
      <c r="B85" s="17">
        <v>660</v>
      </c>
      <c r="C85" s="17" t="s">
        <v>45</v>
      </c>
      <c r="D85" s="17" t="s">
        <v>152</v>
      </c>
      <c r="E85" s="17">
        <v>17.95739</v>
      </c>
      <c r="F85" s="17">
        <v>55</v>
      </c>
    </row>
    <row r="86" spans="1:6" x14ac:dyDescent="0.25">
      <c r="A86" s="17">
        <v>914</v>
      </c>
      <c r="B86" s="17">
        <v>261</v>
      </c>
      <c r="C86" s="17" t="s">
        <v>47</v>
      </c>
      <c r="D86" s="17" t="s">
        <v>130</v>
      </c>
      <c r="E86" s="17">
        <v>17.90982</v>
      </c>
      <c r="F86" s="17">
        <v>8</v>
      </c>
    </row>
    <row r="87" spans="1:6" x14ac:dyDescent="0.25">
      <c r="A87" s="17">
        <v>988</v>
      </c>
      <c r="B87" s="17">
        <v>256</v>
      </c>
      <c r="C87" s="17" t="s">
        <v>49</v>
      </c>
      <c r="D87" s="17" t="s">
        <v>158</v>
      </c>
      <c r="E87" s="17">
        <v>17.89368</v>
      </c>
      <c r="F87" s="17">
        <v>10</v>
      </c>
    </row>
    <row r="88" spans="1:6" x14ac:dyDescent="0.25">
      <c r="A88" s="17">
        <v>301</v>
      </c>
      <c r="B88" s="17">
        <v>259</v>
      </c>
      <c r="C88" s="17" t="s">
        <v>39</v>
      </c>
      <c r="D88" s="17" t="s">
        <v>132</v>
      </c>
      <c r="E88" s="17">
        <v>17.876159999999999</v>
      </c>
      <c r="F88" s="17">
        <v>29</v>
      </c>
    </row>
    <row r="89" spans="1:6" x14ac:dyDescent="0.25">
      <c r="A89" s="17">
        <v>12</v>
      </c>
      <c r="B89" s="17">
        <v>253</v>
      </c>
      <c r="C89" s="17" t="s">
        <v>34</v>
      </c>
      <c r="D89" s="17" t="s">
        <v>118</v>
      </c>
      <c r="E89" s="17">
        <v>17.608709999999999</v>
      </c>
      <c r="F89" s="17">
        <v>5</v>
      </c>
    </row>
    <row r="90" spans="1:6" x14ac:dyDescent="0.25">
      <c r="A90" s="17">
        <v>905</v>
      </c>
      <c r="B90" s="17">
        <v>235</v>
      </c>
      <c r="C90" s="17" t="s">
        <v>45</v>
      </c>
      <c r="D90" s="17" t="s">
        <v>136</v>
      </c>
      <c r="E90" s="17">
        <v>17.608029999999999</v>
      </c>
      <c r="F90" s="17">
        <v>6</v>
      </c>
    </row>
    <row r="91" spans="1:6" x14ac:dyDescent="0.25">
      <c r="A91" s="17">
        <v>905</v>
      </c>
      <c r="B91" s="17">
        <v>428</v>
      </c>
      <c r="C91" s="17" t="s">
        <v>45</v>
      </c>
      <c r="D91" s="17" t="s">
        <v>133</v>
      </c>
      <c r="E91" s="17">
        <v>16.972539999999999</v>
      </c>
      <c r="F91" s="17">
        <v>18</v>
      </c>
    </row>
    <row r="92" spans="1:6" x14ac:dyDescent="0.25">
      <c r="A92" s="17">
        <v>918</v>
      </c>
      <c r="B92" s="17">
        <v>625</v>
      </c>
      <c r="C92" s="17" t="s">
        <v>48</v>
      </c>
      <c r="D92" s="17" t="s">
        <v>110</v>
      </c>
      <c r="E92" s="17">
        <v>16.909300000000002</v>
      </c>
      <c r="F92" s="17">
        <v>23</v>
      </c>
    </row>
    <row r="93" spans="1:6" x14ac:dyDescent="0.25">
      <c r="A93" s="17">
        <v>302</v>
      </c>
      <c r="B93" s="17">
        <v>279</v>
      </c>
      <c r="C93" s="17" t="s">
        <v>40</v>
      </c>
      <c r="D93" s="17" t="s">
        <v>159</v>
      </c>
      <c r="E93" s="17">
        <v>16.655249999999999</v>
      </c>
      <c r="F93" s="17">
        <v>14</v>
      </c>
    </row>
    <row r="94" spans="1:6" x14ac:dyDescent="0.25">
      <c r="A94" s="17">
        <v>10</v>
      </c>
      <c r="B94" s="17">
        <v>248</v>
      </c>
      <c r="C94" s="17" t="s">
        <v>32</v>
      </c>
      <c r="D94" s="17" t="s">
        <v>117</v>
      </c>
      <c r="E94" s="17">
        <v>16.531469999999999</v>
      </c>
      <c r="F94" s="17">
        <v>17</v>
      </c>
    </row>
    <row r="95" spans="1:6" x14ac:dyDescent="0.25">
      <c r="A95" s="17">
        <v>302</v>
      </c>
      <c r="B95" s="17">
        <v>248</v>
      </c>
      <c r="C95" s="17" t="s">
        <v>40</v>
      </c>
      <c r="D95" s="17" t="s">
        <v>117</v>
      </c>
      <c r="E95" s="17">
        <v>16.517099999999999</v>
      </c>
      <c r="F95" s="17">
        <v>177</v>
      </c>
    </row>
    <row r="96" spans="1:6" x14ac:dyDescent="0.25">
      <c r="A96" s="17">
        <v>905</v>
      </c>
      <c r="B96" s="17">
        <v>260</v>
      </c>
      <c r="C96" s="17" t="s">
        <v>45</v>
      </c>
      <c r="D96" s="17" t="s">
        <v>138</v>
      </c>
      <c r="E96" s="17">
        <v>16.12125</v>
      </c>
      <c r="F96" s="17">
        <v>16</v>
      </c>
    </row>
    <row r="97" spans="1:6" x14ac:dyDescent="0.25">
      <c r="A97" s="17">
        <v>302</v>
      </c>
      <c r="B97" s="17">
        <v>259</v>
      </c>
      <c r="C97" s="17" t="s">
        <v>40</v>
      </c>
      <c r="D97" s="17" t="s">
        <v>132</v>
      </c>
      <c r="E97" s="17">
        <v>16.080950000000001</v>
      </c>
      <c r="F97" s="17">
        <v>80</v>
      </c>
    </row>
    <row r="98" spans="1:6" x14ac:dyDescent="0.25">
      <c r="A98" s="17">
        <v>905</v>
      </c>
      <c r="B98" s="17">
        <v>269</v>
      </c>
      <c r="C98" s="17" t="s">
        <v>45</v>
      </c>
      <c r="D98" s="17" t="s">
        <v>124</v>
      </c>
      <c r="E98" s="17">
        <v>15.88523</v>
      </c>
      <c r="F98" s="17">
        <v>20</v>
      </c>
    </row>
    <row r="99" spans="1:6" x14ac:dyDescent="0.25">
      <c r="A99" s="17">
        <v>801</v>
      </c>
      <c r="B99" s="17">
        <v>635</v>
      </c>
      <c r="C99" s="17" t="s">
        <v>43</v>
      </c>
      <c r="D99" s="17" t="s">
        <v>146</v>
      </c>
      <c r="E99" s="17">
        <v>15.85285</v>
      </c>
      <c r="F99" s="17">
        <v>7</v>
      </c>
    </row>
    <row r="100" spans="1:6" x14ac:dyDescent="0.25">
      <c r="A100" s="17">
        <v>302</v>
      </c>
      <c r="B100" s="17">
        <v>261</v>
      </c>
      <c r="C100" s="17" t="s">
        <v>40</v>
      </c>
      <c r="D100" s="17" t="s">
        <v>130</v>
      </c>
      <c r="E100" s="17">
        <v>15.588950000000001</v>
      </c>
      <c r="F100" s="17">
        <v>127</v>
      </c>
    </row>
    <row r="101" spans="1:6" x14ac:dyDescent="0.25">
      <c r="A101" s="17">
        <v>912</v>
      </c>
      <c r="B101" s="17">
        <v>349</v>
      </c>
      <c r="C101" s="17" t="s">
        <v>46</v>
      </c>
      <c r="D101" s="17" t="s">
        <v>131</v>
      </c>
      <c r="E101" s="17">
        <v>15.57038</v>
      </c>
      <c r="F101" s="17">
        <v>14</v>
      </c>
    </row>
    <row r="102" spans="1:6" x14ac:dyDescent="0.25">
      <c r="A102" s="17">
        <v>918</v>
      </c>
      <c r="B102" s="17">
        <v>285</v>
      </c>
      <c r="C102" s="17" t="s">
        <v>48</v>
      </c>
      <c r="D102" s="17" t="s">
        <v>127</v>
      </c>
      <c r="E102" s="17">
        <v>15.563000000000001</v>
      </c>
      <c r="F102" s="17">
        <v>19</v>
      </c>
    </row>
    <row r="103" spans="1:6" x14ac:dyDescent="0.25">
      <c r="A103" s="17">
        <v>701</v>
      </c>
      <c r="B103" s="17">
        <v>640</v>
      </c>
      <c r="C103" s="17" t="s">
        <v>41</v>
      </c>
      <c r="D103" s="17" t="s">
        <v>147</v>
      </c>
      <c r="E103" s="17">
        <v>15.512040000000001</v>
      </c>
      <c r="F103" s="17">
        <v>30</v>
      </c>
    </row>
    <row r="104" spans="1:6" x14ac:dyDescent="0.25">
      <c r="A104" s="17">
        <v>801</v>
      </c>
      <c r="B104" s="17">
        <v>265</v>
      </c>
      <c r="C104" s="17" t="s">
        <v>43</v>
      </c>
      <c r="D104" s="17" t="s">
        <v>134</v>
      </c>
      <c r="E104" s="17">
        <v>15.4993</v>
      </c>
      <c r="F104" s="17">
        <v>3</v>
      </c>
    </row>
    <row r="105" spans="1:6" x14ac:dyDescent="0.25">
      <c r="A105" s="17">
        <v>2</v>
      </c>
      <c r="B105" s="17">
        <v>235</v>
      </c>
      <c r="C105" s="17" t="s">
        <v>25</v>
      </c>
      <c r="D105" s="17" t="s">
        <v>136</v>
      </c>
      <c r="E105" s="17">
        <v>15.104150000000001</v>
      </c>
      <c r="F105" s="17">
        <v>42</v>
      </c>
    </row>
    <row r="106" spans="1:6" x14ac:dyDescent="0.25">
      <c r="A106" s="17">
        <v>302</v>
      </c>
      <c r="B106" s="17">
        <v>342</v>
      </c>
      <c r="C106" s="17" t="s">
        <v>40</v>
      </c>
      <c r="D106" s="17" t="s">
        <v>166</v>
      </c>
      <c r="E106" s="17">
        <v>14.89866</v>
      </c>
      <c r="F106" s="17">
        <v>6</v>
      </c>
    </row>
    <row r="107" spans="1:6" x14ac:dyDescent="0.25">
      <c r="A107" s="17">
        <v>8</v>
      </c>
      <c r="B107" s="17">
        <v>288</v>
      </c>
      <c r="C107" s="17" t="s">
        <v>31</v>
      </c>
      <c r="D107" s="17" t="s">
        <v>137</v>
      </c>
      <c r="E107" s="17">
        <v>14.875220000000001</v>
      </c>
      <c r="F107" s="17">
        <v>13</v>
      </c>
    </row>
    <row r="108" spans="1:6" x14ac:dyDescent="0.25">
      <c r="A108" s="17">
        <v>701</v>
      </c>
      <c r="B108" s="17">
        <v>454</v>
      </c>
      <c r="C108" s="17" t="s">
        <v>41</v>
      </c>
      <c r="D108" s="17" t="s">
        <v>142</v>
      </c>
      <c r="E108" s="17">
        <v>14.53755</v>
      </c>
      <c r="F108" s="17">
        <v>10</v>
      </c>
    </row>
    <row r="109" spans="1:6" x14ac:dyDescent="0.25">
      <c r="A109" s="17">
        <v>5</v>
      </c>
      <c r="B109" s="17">
        <v>255</v>
      </c>
      <c r="C109" s="17" t="s">
        <v>28</v>
      </c>
      <c r="D109" s="17" t="s">
        <v>114</v>
      </c>
      <c r="E109" s="17">
        <v>14.534470000000001</v>
      </c>
      <c r="F109" s="17">
        <v>20</v>
      </c>
    </row>
    <row r="110" spans="1:6" x14ac:dyDescent="0.25">
      <c r="A110" s="17">
        <v>7</v>
      </c>
      <c r="B110" s="17">
        <v>238</v>
      </c>
      <c r="C110" s="17" t="s">
        <v>30</v>
      </c>
      <c r="D110" s="17" t="s">
        <v>116</v>
      </c>
      <c r="E110" s="17">
        <v>14.45168</v>
      </c>
      <c r="F110" s="17">
        <v>8</v>
      </c>
    </row>
    <row r="111" spans="1:6" x14ac:dyDescent="0.25">
      <c r="A111" s="17">
        <v>701</v>
      </c>
      <c r="B111" s="17">
        <v>139</v>
      </c>
      <c r="C111" s="17" t="s">
        <v>41</v>
      </c>
      <c r="D111" s="17" t="s">
        <v>165</v>
      </c>
      <c r="E111" s="17">
        <v>14.398999999999999</v>
      </c>
      <c r="F111" s="17">
        <v>22</v>
      </c>
    </row>
    <row r="112" spans="1:6" x14ac:dyDescent="0.25">
      <c r="A112" s="17">
        <v>918</v>
      </c>
      <c r="B112" s="17">
        <v>798</v>
      </c>
      <c r="C112" s="17" t="s">
        <v>48</v>
      </c>
      <c r="D112" s="17" t="s">
        <v>155</v>
      </c>
      <c r="E112" s="17">
        <v>14.320029999999999</v>
      </c>
      <c r="F112" s="17">
        <v>11</v>
      </c>
    </row>
    <row r="113" spans="1:6" x14ac:dyDescent="0.25">
      <c r="A113" s="17">
        <v>912</v>
      </c>
      <c r="B113" s="17">
        <v>428</v>
      </c>
      <c r="C113" s="17" t="s">
        <v>46</v>
      </c>
      <c r="D113" s="17" t="s">
        <v>133</v>
      </c>
      <c r="E113" s="17">
        <v>14.165319999999999</v>
      </c>
      <c r="F113" s="17">
        <v>17</v>
      </c>
    </row>
    <row r="114" spans="1:6" x14ac:dyDescent="0.25">
      <c r="A114" s="17">
        <v>302</v>
      </c>
      <c r="B114" s="17">
        <v>236</v>
      </c>
      <c r="C114" s="17" t="s">
        <v>40</v>
      </c>
      <c r="D114" s="17" t="s">
        <v>144</v>
      </c>
      <c r="E114" s="17">
        <v>14.163589999999999</v>
      </c>
      <c r="F114" s="17">
        <v>27</v>
      </c>
    </row>
    <row r="115" spans="1:6" x14ac:dyDescent="0.25">
      <c r="A115" s="17">
        <v>12</v>
      </c>
      <c r="B115" s="17">
        <v>265</v>
      </c>
      <c r="C115" s="17" t="s">
        <v>34</v>
      </c>
      <c r="D115" s="17" t="s">
        <v>134</v>
      </c>
      <c r="E115" s="17">
        <v>13.8993</v>
      </c>
      <c r="F115" s="17">
        <v>2</v>
      </c>
    </row>
    <row r="116" spans="1:6" x14ac:dyDescent="0.25">
      <c r="A116" s="17">
        <v>12</v>
      </c>
      <c r="B116" s="17">
        <v>298</v>
      </c>
      <c r="C116" s="17" t="s">
        <v>34</v>
      </c>
      <c r="D116" s="17" t="s">
        <v>115</v>
      </c>
      <c r="E116" s="17">
        <v>13.874980000000001</v>
      </c>
      <c r="F116" s="17">
        <v>12</v>
      </c>
    </row>
    <row r="117" spans="1:6" x14ac:dyDescent="0.25">
      <c r="A117" s="17">
        <v>918</v>
      </c>
      <c r="B117" s="17">
        <v>354</v>
      </c>
      <c r="C117" s="17" t="s">
        <v>48</v>
      </c>
      <c r="D117" s="17" t="s">
        <v>183</v>
      </c>
      <c r="E117" s="17">
        <v>13.862819999999999</v>
      </c>
      <c r="F117" s="17">
        <v>26</v>
      </c>
    </row>
    <row r="118" spans="1:6" x14ac:dyDescent="0.25">
      <c r="A118" s="17">
        <v>914</v>
      </c>
      <c r="B118" s="17">
        <v>236</v>
      </c>
      <c r="C118" s="17" t="s">
        <v>47</v>
      </c>
      <c r="D118" s="17" t="s">
        <v>144</v>
      </c>
      <c r="E118" s="17">
        <v>13.77487</v>
      </c>
      <c r="F118" s="17">
        <v>10</v>
      </c>
    </row>
    <row r="119" spans="1:6" x14ac:dyDescent="0.25">
      <c r="A119" s="17">
        <v>7</v>
      </c>
      <c r="B119" s="17">
        <v>550</v>
      </c>
      <c r="C119" s="17" t="s">
        <v>30</v>
      </c>
      <c r="D119" s="17" t="s">
        <v>153</v>
      </c>
      <c r="E119" s="17">
        <v>13.55579</v>
      </c>
      <c r="F119" s="17">
        <v>6</v>
      </c>
    </row>
    <row r="120" spans="1:6" x14ac:dyDescent="0.25">
      <c r="A120" s="17">
        <v>918</v>
      </c>
      <c r="B120" s="17">
        <v>280</v>
      </c>
      <c r="C120" s="17" t="s">
        <v>48</v>
      </c>
      <c r="D120" s="17" t="s">
        <v>179</v>
      </c>
      <c r="E120" s="17">
        <v>13.31687</v>
      </c>
      <c r="F120" s="17">
        <v>17</v>
      </c>
    </row>
    <row r="121" spans="1:6" x14ac:dyDescent="0.25">
      <c r="A121" s="17">
        <v>302</v>
      </c>
      <c r="B121" s="17">
        <v>666</v>
      </c>
      <c r="C121" s="17" t="s">
        <v>40</v>
      </c>
      <c r="D121" s="17" t="s">
        <v>140</v>
      </c>
      <c r="E121" s="17">
        <v>13.316129999999999</v>
      </c>
      <c r="F121" s="17">
        <v>84</v>
      </c>
    </row>
    <row r="122" spans="1:6" x14ac:dyDescent="0.25">
      <c r="A122" s="17">
        <v>302</v>
      </c>
      <c r="B122" s="17">
        <v>285</v>
      </c>
      <c r="C122" s="17" t="s">
        <v>40</v>
      </c>
      <c r="D122" s="17" t="s">
        <v>127</v>
      </c>
      <c r="E122" s="17">
        <v>13.08348</v>
      </c>
      <c r="F122" s="17">
        <v>137</v>
      </c>
    </row>
    <row r="123" spans="1:6" x14ac:dyDescent="0.25">
      <c r="A123" s="17">
        <v>918</v>
      </c>
      <c r="B123" s="17">
        <v>66</v>
      </c>
      <c r="C123" s="17" t="s">
        <v>48</v>
      </c>
      <c r="D123" s="17" t="s">
        <v>187</v>
      </c>
      <c r="E123" s="17">
        <v>12.936439999999999</v>
      </c>
      <c r="F123" s="17">
        <v>11</v>
      </c>
    </row>
    <row r="124" spans="1:6" x14ac:dyDescent="0.25">
      <c r="A124" s="17">
        <v>302</v>
      </c>
      <c r="B124" s="17">
        <v>266</v>
      </c>
      <c r="C124" s="17" t="s">
        <v>40</v>
      </c>
      <c r="D124" s="17" t="s">
        <v>121</v>
      </c>
      <c r="E124" s="17">
        <v>12.88514</v>
      </c>
      <c r="F124" s="17">
        <v>54</v>
      </c>
    </row>
    <row r="125" spans="1:6" x14ac:dyDescent="0.25">
      <c r="A125" s="17">
        <v>989</v>
      </c>
      <c r="B125" s="17">
        <v>253</v>
      </c>
      <c r="C125" s="17" t="s">
        <v>50</v>
      </c>
      <c r="D125" s="17" t="s">
        <v>118</v>
      </c>
      <c r="E125" s="17">
        <v>12.696300000000001</v>
      </c>
      <c r="F125" s="17">
        <v>40</v>
      </c>
    </row>
    <row r="126" spans="1:6" x14ac:dyDescent="0.25">
      <c r="A126" s="17">
        <v>914</v>
      </c>
      <c r="B126" s="17">
        <v>298</v>
      </c>
      <c r="C126" s="17" t="s">
        <v>47</v>
      </c>
      <c r="D126" s="17" t="s">
        <v>115</v>
      </c>
      <c r="E126" s="17">
        <v>12.681940000000001</v>
      </c>
      <c r="F126" s="17">
        <v>14</v>
      </c>
    </row>
    <row r="127" spans="1:6" x14ac:dyDescent="0.25">
      <c r="A127" s="17">
        <v>4</v>
      </c>
      <c r="B127" s="17">
        <v>241</v>
      </c>
      <c r="C127" s="17" t="s">
        <v>27</v>
      </c>
      <c r="D127" s="17" t="s">
        <v>112</v>
      </c>
      <c r="E127" s="17">
        <v>12.64007</v>
      </c>
      <c r="F127" s="17">
        <v>9</v>
      </c>
    </row>
    <row r="128" spans="1:6" x14ac:dyDescent="0.25">
      <c r="A128" s="17">
        <v>3</v>
      </c>
      <c r="B128" s="17">
        <v>265</v>
      </c>
      <c r="C128" s="17" t="s">
        <v>26</v>
      </c>
      <c r="D128" s="17" t="s">
        <v>134</v>
      </c>
      <c r="E128" s="17">
        <v>12.63208</v>
      </c>
      <c r="F128" s="17">
        <v>5</v>
      </c>
    </row>
    <row r="129" spans="1:6" x14ac:dyDescent="0.25">
      <c r="A129" s="17">
        <v>914</v>
      </c>
      <c r="B129" s="17">
        <v>269</v>
      </c>
      <c r="C129" s="17" t="s">
        <v>47</v>
      </c>
      <c r="D129" s="17" t="s">
        <v>124</v>
      </c>
      <c r="E129" s="17">
        <v>12.48725</v>
      </c>
      <c r="F129" s="17">
        <v>10</v>
      </c>
    </row>
    <row r="130" spans="1:6" x14ac:dyDescent="0.25">
      <c r="A130" s="17">
        <v>302</v>
      </c>
      <c r="B130" s="17">
        <v>287</v>
      </c>
      <c r="C130" s="17" t="s">
        <v>40</v>
      </c>
      <c r="D130" s="17" t="s">
        <v>125</v>
      </c>
      <c r="E130" s="17">
        <v>12.32686</v>
      </c>
      <c r="F130" s="17">
        <v>41</v>
      </c>
    </row>
    <row r="131" spans="1:6" x14ac:dyDescent="0.25">
      <c r="A131" s="17">
        <v>742</v>
      </c>
      <c r="B131" s="17">
        <v>225</v>
      </c>
      <c r="C131" s="17" t="s">
        <v>42</v>
      </c>
      <c r="D131" s="17" t="s">
        <v>157</v>
      </c>
      <c r="E131" s="17">
        <v>12.125159999999999</v>
      </c>
      <c r="F131" s="17">
        <v>4</v>
      </c>
    </row>
    <row r="132" spans="1:6" x14ac:dyDescent="0.25">
      <c r="A132" s="17">
        <v>2</v>
      </c>
      <c r="B132" s="17">
        <v>228</v>
      </c>
      <c r="C132" s="17" t="s">
        <v>25</v>
      </c>
      <c r="D132" s="17" t="s">
        <v>156</v>
      </c>
      <c r="E132" s="17">
        <v>12.11778</v>
      </c>
      <c r="F132" s="17">
        <v>19</v>
      </c>
    </row>
    <row r="133" spans="1:6" x14ac:dyDescent="0.25">
      <c r="A133" s="17">
        <v>988</v>
      </c>
      <c r="B133" s="17">
        <v>745</v>
      </c>
      <c r="C133" s="17" t="s">
        <v>49</v>
      </c>
      <c r="D133" s="17" t="s">
        <v>154</v>
      </c>
      <c r="E133" s="17">
        <v>11.93549</v>
      </c>
      <c r="F133" s="17">
        <v>12</v>
      </c>
    </row>
    <row r="134" spans="1:6" x14ac:dyDescent="0.25">
      <c r="A134" s="17">
        <v>989</v>
      </c>
      <c r="B134" s="17">
        <v>259</v>
      </c>
      <c r="C134" s="17" t="s">
        <v>50</v>
      </c>
      <c r="D134" s="17" t="s">
        <v>132</v>
      </c>
      <c r="E134" s="17">
        <v>11.800689999999999</v>
      </c>
      <c r="F134" s="17">
        <v>38</v>
      </c>
    </row>
    <row r="135" spans="1:6" x14ac:dyDescent="0.25">
      <c r="A135" s="17">
        <v>918</v>
      </c>
      <c r="B135" s="17">
        <v>265</v>
      </c>
      <c r="C135" s="17" t="s">
        <v>48</v>
      </c>
      <c r="D135" s="17" t="s">
        <v>134</v>
      </c>
      <c r="E135" s="17">
        <v>11.689159999999999</v>
      </c>
      <c r="F135" s="17">
        <v>15</v>
      </c>
    </row>
    <row r="136" spans="1:6" x14ac:dyDescent="0.25">
      <c r="A136" s="17">
        <v>12</v>
      </c>
      <c r="B136" s="17">
        <v>625</v>
      </c>
      <c r="C136" s="17" t="s">
        <v>34</v>
      </c>
      <c r="D136" s="17" t="s">
        <v>110</v>
      </c>
      <c r="E136" s="17">
        <v>11.540480000000001</v>
      </c>
      <c r="F136" s="17">
        <v>10</v>
      </c>
    </row>
    <row r="137" spans="1:6" x14ac:dyDescent="0.25">
      <c r="A137" s="17">
        <v>918</v>
      </c>
      <c r="B137" s="17">
        <v>63</v>
      </c>
      <c r="C137" s="17" t="s">
        <v>48</v>
      </c>
      <c r="D137" s="17" t="s">
        <v>177</v>
      </c>
      <c r="E137" s="17">
        <v>11.48776</v>
      </c>
      <c r="F137" s="17">
        <v>25</v>
      </c>
    </row>
    <row r="138" spans="1:6" x14ac:dyDescent="0.25">
      <c r="A138" s="17">
        <v>988</v>
      </c>
      <c r="B138" s="17">
        <v>753</v>
      </c>
      <c r="C138" s="17" t="s">
        <v>49</v>
      </c>
      <c r="D138" s="17" t="s">
        <v>174</v>
      </c>
      <c r="E138" s="17">
        <v>11.479509999999999</v>
      </c>
      <c r="F138" s="17">
        <v>6</v>
      </c>
    </row>
    <row r="139" spans="1:6" x14ac:dyDescent="0.25">
      <c r="A139" s="17">
        <v>905</v>
      </c>
      <c r="B139" s="17">
        <v>285</v>
      </c>
      <c r="C139" s="17" t="s">
        <v>45</v>
      </c>
      <c r="D139" s="17" t="s">
        <v>127</v>
      </c>
      <c r="E139" s="17">
        <v>11.38387</v>
      </c>
      <c r="F139" s="17">
        <v>22</v>
      </c>
    </row>
    <row r="140" spans="1:6" x14ac:dyDescent="0.25">
      <c r="A140" s="17">
        <v>301</v>
      </c>
      <c r="B140" s="17">
        <v>351</v>
      </c>
      <c r="C140" s="17" t="s">
        <v>39</v>
      </c>
      <c r="D140" s="17" t="s">
        <v>151</v>
      </c>
      <c r="E140" s="17">
        <v>11.339689999999999</v>
      </c>
      <c r="F140" s="17">
        <v>37</v>
      </c>
    </row>
    <row r="141" spans="1:6" x14ac:dyDescent="0.25">
      <c r="A141" s="17">
        <v>3</v>
      </c>
      <c r="B141" s="17">
        <v>285</v>
      </c>
      <c r="C141" s="17" t="s">
        <v>26</v>
      </c>
      <c r="D141" s="17" t="s">
        <v>127</v>
      </c>
      <c r="E141" s="17">
        <v>11.32714</v>
      </c>
      <c r="F141" s="17">
        <v>10</v>
      </c>
    </row>
    <row r="142" spans="1:6" x14ac:dyDescent="0.25">
      <c r="A142" s="17">
        <v>988</v>
      </c>
      <c r="B142" s="17">
        <v>364</v>
      </c>
      <c r="C142" s="17" t="s">
        <v>49</v>
      </c>
      <c r="D142" s="17" t="s">
        <v>145</v>
      </c>
      <c r="E142" s="17">
        <v>11.3</v>
      </c>
      <c r="F142" s="17">
        <v>4</v>
      </c>
    </row>
    <row r="143" spans="1:6" x14ac:dyDescent="0.25">
      <c r="A143" s="17">
        <v>801</v>
      </c>
      <c r="B143" s="17">
        <v>728</v>
      </c>
      <c r="C143" s="17" t="s">
        <v>43</v>
      </c>
      <c r="D143" s="17" t="s">
        <v>150</v>
      </c>
      <c r="E143" s="17">
        <v>11.160539999999999</v>
      </c>
      <c r="F143" s="17">
        <v>15</v>
      </c>
    </row>
    <row r="144" spans="1:6" x14ac:dyDescent="0.25">
      <c r="A144" s="17">
        <v>988</v>
      </c>
      <c r="B144" s="17">
        <v>64</v>
      </c>
      <c r="C144" s="17" t="s">
        <v>49</v>
      </c>
      <c r="D144" s="17" t="s">
        <v>160</v>
      </c>
      <c r="E144" s="17">
        <v>11.115209999999999</v>
      </c>
      <c r="F144" s="17">
        <v>5</v>
      </c>
    </row>
    <row r="145" spans="1:6" x14ac:dyDescent="0.25">
      <c r="A145" s="17">
        <v>301</v>
      </c>
      <c r="B145" s="17">
        <v>349</v>
      </c>
      <c r="C145" s="17" t="s">
        <v>39</v>
      </c>
      <c r="D145" s="17" t="s">
        <v>131</v>
      </c>
      <c r="E145" s="17">
        <v>11.049429999999999</v>
      </c>
      <c r="F145" s="17">
        <v>44</v>
      </c>
    </row>
    <row r="146" spans="1:6" x14ac:dyDescent="0.25">
      <c r="A146" s="17">
        <v>914</v>
      </c>
      <c r="B146" s="17">
        <v>266</v>
      </c>
      <c r="C146" s="17" t="s">
        <v>47</v>
      </c>
      <c r="D146" s="17" t="s">
        <v>121</v>
      </c>
      <c r="E146" s="17">
        <v>10.95823</v>
      </c>
      <c r="F146" s="17">
        <v>7</v>
      </c>
    </row>
    <row r="147" spans="1:6" x14ac:dyDescent="0.25">
      <c r="A147" s="17">
        <v>5</v>
      </c>
      <c r="B147" s="17">
        <v>287</v>
      </c>
      <c r="C147" s="17" t="s">
        <v>28</v>
      </c>
      <c r="D147" s="17" t="s">
        <v>125</v>
      </c>
      <c r="E147" s="17">
        <v>10.845179999999999</v>
      </c>
      <c r="F147" s="17">
        <v>28</v>
      </c>
    </row>
    <row r="148" spans="1:6" x14ac:dyDescent="0.25">
      <c r="A148" s="17">
        <v>21</v>
      </c>
      <c r="B148" s="17">
        <v>253</v>
      </c>
      <c r="C148" s="17" t="s">
        <v>36</v>
      </c>
      <c r="D148" s="17" t="s">
        <v>118</v>
      </c>
      <c r="E148" s="17">
        <v>10.72278</v>
      </c>
      <c r="F148" s="17">
        <v>87</v>
      </c>
    </row>
    <row r="149" spans="1:6" x14ac:dyDescent="0.25">
      <c r="A149" s="17">
        <v>905</v>
      </c>
      <c r="B149" s="17">
        <v>614</v>
      </c>
      <c r="C149" s="17" t="s">
        <v>45</v>
      </c>
      <c r="D149" s="17" t="s">
        <v>172</v>
      </c>
      <c r="E149" s="17">
        <v>10.71297</v>
      </c>
      <c r="F149" s="17">
        <v>39</v>
      </c>
    </row>
    <row r="150" spans="1:6" x14ac:dyDescent="0.25">
      <c r="A150" s="17">
        <v>989</v>
      </c>
      <c r="B150" s="17">
        <v>255</v>
      </c>
      <c r="C150" s="17" t="s">
        <v>50</v>
      </c>
      <c r="D150" s="17" t="s">
        <v>114</v>
      </c>
      <c r="E150" s="17">
        <v>10.708069999999999</v>
      </c>
      <c r="F150" s="17">
        <v>40</v>
      </c>
    </row>
    <row r="151" spans="1:6" x14ac:dyDescent="0.25">
      <c r="A151" s="17">
        <v>302</v>
      </c>
      <c r="B151" s="17">
        <v>282</v>
      </c>
      <c r="C151" s="17" t="s">
        <v>40</v>
      </c>
      <c r="D151" s="17" t="s">
        <v>126</v>
      </c>
      <c r="E151" s="17">
        <v>10.69951</v>
      </c>
      <c r="F151" s="17">
        <v>111</v>
      </c>
    </row>
    <row r="152" spans="1:6" x14ac:dyDescent="0.25">
      <c r="A152" s="17">
        <v>801</v>
      </c>
      <c r="B152" s="17">
        <v>862</v>
      </c>
      <c r="C152" s="17" t="s">
        <v>43</v>
      </c>
      <c r="D152" s="17" t="s">
        <v>180</v>
      </c>
      <c r="E152" s="17">
        <v>10.66339</v>
      </c>
      <c r="F152" s="17">
        <v>17</v>
      </c>
    </row>
    <row r="153" spans="1:6" x14ac:dyDescent="0.25">
      <c r="A153" s="17">
        <v>2</v>
      </c>
      <c r="B153" s="17">
        <v>266</v>
      </c>
      <c r="C153" s="17" t="s">
        <v>25</v>
      </c>
      <c r="D153" s="17" t="s">
        <v>121</v>
      </c>
      <c r="E153" s="17">
        <v>10.60294</v>
      </c>
      <c r="F153" s="17">
        <v>33</v>
      </c>
    </row>
    <row r="154" spans="1:6" x14ac:dyDescent="0.25">
      <c r="A154" s="17">
        <v>302</v>
      </c>
      <c r="B154" s="17">
        <v>238</v>
      </c>
      <c r="C154" s="17" t="s">
        <v>40</v>
      </c>
      <c r="D154" s="17" t="s">
        <v>116</v>
      </c>
      <c r="E154" s="17">
        <v>10.56626</v>
      </c>
      <c r="F154" s="17">
        <v>47</v>
      </c>
    </row>
    <row r="155" spans="1:6" x14ac:dyDescent="0.25">
      <c r="A155" s="17">
        <v>801</v>
      </c>
      <c r="B155" s="17">
        <v>289</v>
      </c>
      <c r="C155" s="17" t="s">
        <v>43</v>
      </c>
      <c r="D155" s="17" t="s">
        <v>113</v>
      </c>
      <c r="E155" s="17">
        <v>10.38926</v>
      </c>
      <c r="F155" s="17">
        <v>2</v>
      </c>
    </row>
    <row r="156" spans="1:6" x14ac:dyDescent="0.25">
      <c r="A156" s="17">
        <v>301</v>
      </c>
      <c r="B156" s="17">
        <v>769</v>
      </c>
      <c r="C156" s="17" t="s">
        <v>39</v>
      </c>
      <c r="D156" s="17" t="s">
        <v>120</v>
      </c>
      <c r="E156" s="17">
        <v>10.34881</v>
      </c>
      <c r="F156" s="17">
        <v>46</v>
      </c>
    </row>
    <row r="157" spans="1:6" x14ac:dyDescent="0.25">
      <c r="A157" s="17">
        <v>12</v>
      </c>
      <c r="B157" s="17">
        <v>266</v>
      </c>
      <c r="C157" s="17" t="s">
        <v>34</v>
      </c>
      <c r="D157" s="17" t="s">
        <v>121</v>
      </c>
      <c r="E157" s="17">
        <v>10.23176</v>
      </c>
      <c r="F157" s="17">
        <v>4</v>
      </c>
    </row>
    <row r="158" spans="1:6" x14ac:dyDescent="0.25">
      <c r="A158" s="17">
        <v>905</v>
      </c>
      <c r="B158" s="17">
        <v>666</v>
      </c>
      <c r="C158" s="17" t="s">
        <v>45</v>
      </c>
      <c r="D158" s="17" t="s">
        <v>140</v>
      </c>
      <c r="E158" s="17">
        <v>10.212770000000001</v>
      </c>
      <c r="F158" s="17">
        <v>92</v>
      </c>
    </row>
    <row r="159" spans="1:6" x14ac:dyDescent="0.25">
      <c r="A159" s="17">
        <v>3</v>
      </c>
      <c r="B159" s="17">
        <v>428</v>
      </c>
      <c r="C159" s="17" t="s">
        <v>26</v>
      </c>
      <c r="D159" s="17" t="s">
        <v>133</v>
      </c>
      <c r="E159" s="17">
        <v>10.136369999999999</v>
      </c>
      <c r="F159" s="17">
        <v>10</v>
      </c>
    </row>
    <row r="160" spans="1:6" x14ac:dyDescent="0.25">
      <c r="A160" s="17">
        <v>905</v>
      </c>
      <c r="B160" s="17">
        <v>283</v>
      </c>
      <c r="C160" s="17" t="s">
        <v>45</v>
      </c>
      <c r="D160" s="17" t="s">
        <v>193</v>
      </c>
      <c r="E160" s="17">
        <v>10.04078</v>
      </c>
      <c r="F160" s="17">
        <v>4</v>
      </c>
    </row>
    <row r="161" spans="1:6" x14ac:dyDescent="0.25">
      <c r="A161" s="17">
        <v>742</v>
      </c>
      <c r="B161" s="17">
        <v>755</v>
      </c>
      <c r="C161" s="17" t="s">
        <v>42</v>
      </c>
      <c r="D161" s="17" t="s">
        <v>135</v>
      </c>
      <c r="E161" s="17">
        <v>10.023429999999999</v>
      </c>
      <c r="F161" s="17">
        <v>31</v>
      </c>
    </row>
    <row r="162" spans="1:6" x14ac:dyDescent="0.25">
      <c r="A162" s="17">
        <v>801</v>
      </c>
      <c r="B162" s="17">
        <v>543</v>
      </c>
      <c r="C162" s="17" t="s">
        <v>43</v>
      </c>
      <c r="D162" s="17" t="s">
        <v>148</v>
      </c>
      <c r="E162" s="17">
        <v>10.003819999999999</v>
      </c>
      <c r="F162" s="17">
        <v>7</v>
      </c>
    </row>
    <row r="163" spans="1:6" x14ac:dyDescent="0.25">
      <c r="A163" s="17">
        <v>301</v>
      </c>
      <c r="B163" s="17">
        <v>279</v>
      </c>
      <c r="C163" s="17" t="s">
        <v>39</v>
      </c>
      <c r="D163" s="17" t="s">
        <v>159</v>
      </c>
      <c r="E163" s="17">
        <v>9.7144910000000007</v>
      </c>
      <c r="F163" s="17">
        <v>18</v>
      </c>
    </row>
    <row r="164" spans="1:6" x14ac:dyDescent="0.25">
      <c r="A164" s="17">
        <v>3</v>
      </c>
      <c r="B164" s="17">
        <v>769</v>
      </c>
      <c r="C164" s="17" t="s">
        <v>26</v>
      </c>
      <c r="D164" s="17" t="s">
        <v>120</v>
      </c>
      <c r="E164" s="17">
        <v>9.6337519999999994</v>
      </c>
      <c r="F164" s="17">
        <v>11</v>
      </c>
    </row>
    <row r="165" spans="1:6" x14ac:dyDescent="0.25">
      <c r="A165" s="17">
        <v>914</v>
      </c>
      <c r="B165" s="17">
        <v>259</v>
      </c>
      <c r="C165" s="17" t="s">
        <v>47</v>
      </c>
      <c r="D165" s="17" t="s">
        <v>132</v>
      </c>
      <c r="E165" s="17">
        <v>9.6036560000000009</v>
      </c>
      <c r="F165" s="17">
        <v>11</v>
      </c>
    </row>
    <row r="166" spans="1:6" x14ac:dyDescent="0.25">
      <c r="A166" s="17">
        <v>301</v>
      </c>
      <c r="B166" s="17">
        <v>85</v>
      </c>
      <c r="C166" s="17" t="s">
        <v>39</v>
      </c>
      <c r="D166" s="17" t="s">
        <v>171</v>
      </c>
      <c r="E166" s="17">
        <v>9.4976389999999995</v>
      </c>
      <c r="F166" s="17">
        <v>27</v>
      </c>
    </row>
    <row r="167" spans="1:6" x14ac:dyDescent="0.25">
      <c r="A167" s="17">
        <v>701</v>
      </c>
      <c r="B167" s="17">
        <v>543</v>
      </c>
      <c r="C167" s="17" t="s">
        <v>41</v>
      </c>
      <c r="D167" s="17" t="s">
        <v>148</v>
      </c>
      <c r="E167" s="17">
        <v>9.4362519999999996</v>
      </c>
      <c r="F167" s="17">
        <v>9</v>
      </c>
    </row>
    <row r="168" spans="1:6" x14ac:dyDescent="0.25">
      <c r="A168" s="17">
        <v>302</v>
      </c>
      <c r="B168" s="17">
        <v>440</v>
      </c>
      <c r="C168" s="17" t="s">
        <v>40</v>
      </c>
      <c r="D168" s="17" t="s">
        <v>162</v>
      </c>
      <c r="E168" s="17">
        <v>9.4310779999999994</v>
      </c>
      <c r="F168" s="17">
        <v>6</v>
      </c>
    </row>
    <row r="169" spans="1:6" x14ac:dyDescent="0.25">
      <c r="A169" s="17">
        <v>918</v>
      </c>
      <c r="B169" s="17">
        <v>273</v>
      </c>
      <c r="C169" s="17" t="s">
        <v>48</v>
      </c>
      <c r="D169" s="17" t="s">
        <v>176</v>
      </c>
      <c r="E169" s="17">
        <v>9.3708960000000001</v>
      </c>
      <c r="F169" s="17">
        <v>18</v>
      </c>
    </row>
    <row r="170" spans="1:6" x14ac:dyDescent="0.25">
      <c r="A170" s="17">
        <v>701</v>
      </c>
      <c r="B170" s="17">
        <v>238</v>
      </c>
      <c r="C170" s="17" t="s">
        <v>41</v>
      </c>
      <c r="D170" s="17" t="s">
        <v>116</v>
      </c>
      <c r="E170" s="17">
        <v>9.3433829999999993</v>
      </c>
      <c r="F170" s="17">
        <v>21</v>
      </c>
    </row>
    <row r="171" spans="1:6" x14ac:dyDescent="0.25">
      <c r="A171" s="17">
        <v>4</v>
      </c>
      <c r="B171" s="17">
        <v>252</v>
      </c>
      <c r="C171" s="17" t="s">
        <v>27</v>
      </c>
      <c r="D171" s="17" t="s">
        <v>149</v>
      </c>
      <c r="E171" s="17">
        <v>9.2324389999999994</v>
      </c>
      <c r="F171" s="17">
        <v>26</v>
      </c>
    </row>
    <row r="172" spans="1:6" x14ac:dyDescent="0.25">
      <c r="A172" s="17">
        <v>918</v>
      </c>
      <c r="B172" s="17">
        <v>266</v>
      </c>
      <c r="C172" s="17" t="s">
        <v>48</v>
      </c>
      <c r="D172" s="17" t="s">
        <v>121</v>
      </c>
      <c r="E172" s="17">
        <v>9.1422170000000005</v>
      </c>
      <c r="F172" s="17">
        <v>2</v>
      </c>
    </row>
    <row r="173" spans="1:6" x14ac:dyDescent="0.25">
      <c r="A173" s="17">
        <v>918</v>
      </c>
      <c r="B173" s="17">
        <v>248</v>
      </c>
      <c r="C173" s="17" t="s">
        <v>48</v>
      </c>
      <c r="D173" s="17" t="s">
        <v>117</v>
      </c>
      <c r="E173" s="17">
        <v>9.1262450000000008</v>
      </c>
      <c r="F173" s="17">
        <v>17</v>
      </c>
    </row>
    <row r="174" spans="1:6" x14ac:dyDescent="0.25">
      <c r="A174" s="17">
        <v>302</v>
      </c>
      <c r="B174" s="17">
        <v>275</v>
      </c>
      <c r="C174" s="17" t="s">
        <v>40</v>
      </c>
      <c r="D174" s="17" t="s">
        <v>194</v>
      </c>
      <c r="E174" s="17">
        <v>9.1024519999999995</v>
      </c>
      <c r="F174" s="17">
        <v>4</v>
      </c>
    </row>
    <row r="175" spans="1:6" x14ac:dyDescent="0.25">
      <c r="A175" s="17">
        <v>914</v>
      </c>
      <c r="B175" s="17">
        <v>282</v>
      </c>
      <c r="C175" s="17" t="s">
        <v>47</v>
      </c>
      <c r="D175" s="17" t="s">
        <v>126</v>
      </c>
      <c r="E175" s="17">
        <v>9.0466379999999997</v>
      </c>
      <c r="F175" s="17">
        <v>7</v>
      </c>
    </row>
    <row r="176" spans="1:6" x14ac:dyDescent="0.25">
      <c r="A176" s="17">
        <v>21</v>
      </c>
      <c r="B176" s="17">
        <v>282</v>
      </c>
      <c r="C176" s="17" t="s">
        <v>36</v>
      </c>
      <c r="D176" s="17" t="s">
        <v>126</v>
      </c>
      <c r="E176" s="17">
        <v>9.0359789999999993</v>
      </c>
      <c r="F176" s="17">
        <v>30</v>
      </c>
    </row>
    <row r="177" spans="1:6" x14ac:dyDescent="0.25">
      <c r="A177" s="17">
        <v>914</v>
      </c>
      <c r="B177" s="17">
        <v>232</v>
      </c>
      <c r="C177" s="17" t="s">
        <v>47</v>
      </c>
      <c r="D177" s="17" t="s">
        <v>173</v>
      </c>
      <c r="E177" s="17">
        <v>8.9111960000000003</v>
      </c>
      <c r="F177" s="17">
        <v>16</v>
      </c>
    </row>
    <row r="178" spans="1:6" x14ac:dyDescent="0.25">
      <c r="A178" s="17">
        <v>5</v>
      </c>
      <c r="B178" s="17">
        <v>431</v>
      </c>
      <c r="C178" s="17" t="s">
        <v>28</v>
      </c>
      <c r="D178" s="17" t="s">
        <v>167</v>
      </c>
      <c r="E178" s="17">
        <v>8.8260480000000001</v>
      </c>
      <c r="F178" s="17">
        <v>86</v>
      </c>
    </row>
    <row r="179" spans="1:6" x14ac:dyDescent="0.25">
      <c r="A179" s="17">
        <v>988</v>
      </c>
      <c r="B179" s="17">
        <v>231</v>
      </c>
      <c r="C179" s="17" t="s">
        <v>49</v>
      </c>
      <c r="D179" s="17" t="s">
        <v>190</v>
      </c>
      <c r="E179" s="17">
        <v>8.7802799999999994</v>
      </c>
      <c r="F179" s="17">
        <v>28</v>
      </c>
    </row>
    <row r="180" spans="1:6" x14ac:dyDescent="0.25">
      <c r="A180" s="17">
        <v>918</v>
      </c>
      <c r="B180" s="17">
        <v>255</v>
      </c>
      <c r="C180" s="17" t="s">
        <v>48</v>
      </c>
      <c r="D180" s="17" t="s">
        <v>114</v>
      </c>
      <c r="E180" s="17">
        <v>8.7572930000000007</v>
      </c>
      <c r="F180" s="17">
        <v>10</v>
      </c>
    </row>
    <row r="181" spans="1:6" x14ac:dyDescent="0.25">
      <c r="A181" s="17">
        <v>912</v>
      </c>
      <c r="B181" s="17">
        <v>446</v>
      </c>
      <c r="C181" s="17" t="s">
        <v>46</v>
      </c>
      <c r="D181" s="17" t="s">
        <v>170</v>
      </c>
      <c r="E181" s="17">
        <v>8.655481</v>
      </c>
      <c r="F181" s="17">
        <v>7</v>
      </c>
    </row>
    <row r="182" spans="1:6" x14ac:dyDescent="0.25">
      <c r="A182" s="17">
        <v>3</v>
      </c>
      <c r="B182" s="17">
        <v>287</v>
      </c>
      <c r="C182" s="17" t="s">
        <v>26</v>
      </c>
      <c r="D182" s="17" t="s">
        <v>125</v>
      </c>
      <c r="E182" s="17">
        <v>8.5775179999999995</v>
      </c>
      <c r="F182" s="17">
        <v>5</v>
      </c>
    </row>
    <row r="183" spans="1:6" x14ac:dyDescent="0.25">
      <c r="A183" s="17">
        <v>989</v>
      </c>
      <c r="B183" s="17">
        <v>287</v>
      </c>
      <c r="C183" s="17" t="s">
        <v>50</v>
      </c>
      <c r="D183" s="17" t="s">
        <v>125</v>
      </c>
      <c r="E183" s="17">
        <v>8.5698209999999992</v>
      </c>
      <c r="F183" s="17">
        <v>31</v>
      </c>
    </row>
    <row r="184" spans="1:6" x14ac:dyDescent="0.25">
      <c r="A184" s="17">
        <v>7</v>
      </c>
      <c r="B184" s="17">
        <v>289</v>
      </c>
      <c r="C184" s="17" t="s">
        <v>30</v>
      </c>
      <c r="D184" s="17" t="s">
        <v>113</v>
      </c>
      <c r="E184" s="17">
        <v>8.5217200000000002</v>
      </c>
      <c r="F184" s="17">
        <v>7</v>
      </c>
    </row>
    <row r="185" spans="1:6" x14ac:dyDescent="0.25">
      <c r="A185" s="17">
        <v>918</v>
      </c>
      <c r="B185" s="17">
        <v>57</v>
      </c>
      <c r="C185" s="17" t="s">
        <v>48</v>
      </c>
      <c r="D185" s="17" t="s">
        <v>188</v>
      </c>
      <c r="E185" s="17">
        <v>8.4727589999999999</v>
      </c>
      <c r="F185" s="17">
        <v>23</v>
      </c>
    </row>
    <row r="186" spans="1:6" x14ac:dyDescent="0.25">
      <c r="A186" s="17">
        <v>914</v>
      </c>
      <c r="B186" s="17">
        <v>287</v>
      </c>
      <c r="C186" s="17" t="s">
        <v>47</v>
      </c>
      <c r="D186" s="17" t="s">
        <v>125</v>
      </c>
      <c r="E186" s="17">
        <v>8.3176509999999997</v>
      </c>
      <c r="F186" s="17">
        <v>10</v>
      </c>
    </row>
    <row r="187" spans="1:6" x14ac:dyDescent="0.25">
      <c r="A187" s="17">
        <v>5</v>
      </c>
      <c r="B187" s="17">
        <v>428</v>
      </c>
      <c r="C187" s="17" t="s">
        <v>28</v>
      </c>
      <c r="D187" s="17" t="s">
        <v>133</v>
      </c>
      <c r="E187" s="17">
        <v>8.3157929999999993</v>
      </c>
      <c r="F187" s="17">
        <v>70</v>
      </c>
    </row>
    <row r="188" spans="1:6" x14ac:dyDescent="0.25">
      <c r="A188" s="17">
        <v>988</v>
      </c>
      <c r="B188" s="17">
        <v>611</v>
      </c>
      <c r="C188" s="17" t="s">
        <v>49</v>
      </c>
      <c r="D188" s="17" t="s">
        <v>189</v>
      </c>
      <c r="E188" s="17">
        <v>8.2754200000000004</v>
      </c>
      <c r="F188" s="17">
        <v>4</v>
      </c>
    </row>
    <row r="189" spans="1:6" x14ac:dyDescent="0.25">
      <c r="A189" s="17">
        <v>50</v>
      </c>
      <c r="B189" s="17">
        <v>550</v>
      </c>
      <c r="C189" s="17" t="s">
        <v>38</v>
      </c>
      <c r="D189" s="17" t="s">
        <v>153</v>
      </c>
      <c r="E189" s="17">
        <v>8.2599669999999996</v>
      </c>
      <c r="F189" s="17">
        <v>28</v>
      </c>
    </row>
    <row r="190" spans="1:6" x14ac:dyDescent="0.25">
      <c r="A190" s="17">
        <v>701</v>
      </c>
      <c r="B190" s="17">
        <v>248</v>
      </c>
      <c r="C190" s="17" t="s">
        <v>41</v>
      </c>
      <c r="D190" s="17" t="s">
        <v>117</v>
      </c>
      <c r="E190" s="17">
        <v>8.2158580000000008</v>
      </c>
      <c r="F190" s="17">
        <v>30</v>
      </c>
    </row>
    <row r="191" spans="1:6" x14ac:dyDescent="0.25">
      <c r="A191" s="17">
        <v>918</v>
      </c>
      <c r="B191" s="17">
        <v>235</v>
      </c>
      <c r="C191" s="17" t="s">
        <v>48</v>
      </c>
      <c r="D191" s="17" t="s">
        <v>136</v>
      </c>
      <c r="E191" s="17">
        <v>8.1329469999999997</v>
      </c>
      <c r="F191" s="17">
        <v>18</v>
      </c>
    </row>
    <row r="192" spans="1:6" x14ac:dyDescent="0.25">
      <c r="A192" s="17">
        <v>905</v>
      </c>
      <c r="B192" s="17">
        <v>615</v>
      </c>
      <c r="C192" s="17" t="s">
        <v>45</v>
      </c>
      <c r="D192" s="17" t="s">
        <v>168</v>
      </c>
      <c r="E192" s="17">
        <v>8.1211819999999992</v>
      </c>
      <c r="F192" s="17">
        <v>32</v>
      </c>
    </row>
    <row r="193" spans="1:6" x14ac:dyDescent="0.25">
      <c r="A193" s="17">
        <v>988</v>
      </c>
      <c r="B193" s="17">
        <v>249</v>
      </c>
      <c r="C193" s="17" t="s">
        <v>49</v>
      </c>
      <c r="D193" s="17" t="s">
        <v>197</v>
      </c>
      <c r="E193" s="17">
        <v>8.0062200000000008</v>
      </c>
      <c r="F193" s="17">
        <v>10</v>
      </c>
    </row>
    <row r="194" spans="1:6" x14ac:dyDescent="0.25">
      <c r="A194" s="17">
        <v>5</v>
      </c>
      <c r="B194" s="17">
        <v>139</v>
      </c>
      <c r="C194" s="17" t="s">
        <v>28</v>
      </c>
      <c r="D194" s="17" t="s">
        <v>165</v>
      </c>
      <c r="E194" s="17">
        <v>7.9786289999999997</v>
      </c>
      <c r="F194" s="17">
        <v>7</v>
      </c>
    </row>
    <row r="195" spans="1:6" x14ac:dyDescent="0.25">
      <c r="A195" s="17">
        <v>2</v>
      </c>
      <c r="B195" s="17">
        <v>236</v>
      </c>
      <c r="C195" s="17" t="s">
        <v>25</v>
      </c>
      <c r="D195" s="17" t="s">
        <v>144</v>
      </c>
      <c r="E195" s="17">
        <v>7.9320690000000003</v>
      </c>
      <c r="F195" s="17">
        <v>17</v>
      </c>
    </row>
    <row r="196" spans="1:6" x14ac:dyDescent="0.25">
      <c r="A196" s="17">
        <v>801</v>
      </c>
      <c r="B196" s="17">
        <v>738</v>
      </c>
      <c r="C196" s="17" t="s">
        <v>43</v>
      </c>
      <c r="D196" s="17" t="s">
        <v>119</v>
      </c>
      <c r="E196" s="17">
        <v>7.9276489999999997</v>
      </c>
      <c r="F196" s="17">
        <v>40</v>
      </c>
    </row>
    <row r="197" spans="1:6" x14ac:dyDescent="0.25">
      <c r="A197" s="17">
        <v>988</v>
      </c>
      <c r="B197" s="17">
        <v>243</v>
      </c>
      <c r="C197" s="17" t="s">
        <v>49</v>
      </c>
      <c r="D197" s="17" t="s">
        <v>175</v>
      </c>
      <c r="E197" s="17">
        <v>7.8984100000000002</v>
      </c>
      <c r="F197" s="17">
        <v>10</v>
      </c>
    </row>
    <row r="198" spans="1:6" x14ac:dyDescent="0.25">
      <c r="A198" s="17">
        <v>701</v>
      </c>
      <c r="B198" s="17">
        <v>728</v>
      </c>
      <c r="C198" s="17" t="s">
        <v>41</v>
      </c>
      <c r="D198" s="17" t="s">
        <v>150</v>
      </c>
      <c r="E198" s="17">
        <v>7.8297400000000001</v>
      </c>
      <c r="F198" s="17">
        <v>27</v>
      </c>
    </row>
    <row r="199" spans="1:6" x14ac:dyDescent="0.25">
      <c r="A199" s="17">
        <v>302</v>
      </c>
      <c r="B199" s="17">
        <v>615</v>
      </c>
      <c r="C199" s="17" t="s">
        <v>40</v>
      </c>
      <c r="D199" s="17" t="s">
        <v>168</v>
      </c>
      <c r="E199" s="17">
        <v>7.7678900000000004</v>
      </c>
      <c r="F199" s="17">
        <v>39</v>
      </c>
    </row>
    <row r="200" spans="1:6" x14ac:dyDescent="0.25">
      <c r="A200" s="17">
        <v>50</v>
      </c>
      <c r="B200" s="17">
        <v>454</v>
      </c>
      <c r="C200" s="17" t="s">
        <v>38</v>
      </c>
      <c r="D200" s="17" t="s">
        <v>142</v>
      </c>
      <c r="E200" s="17">
        <v>7.681597</v>
      </c>
      <c r="F200" s="17">
        <v>68</v>
      </c>
    </row>
    <row r="201" spans="1:6" x14ac:dyDescent="0.25">
      <c r="A201" s="17">
        <v>912</v>
      </c>
      <c r="B201" s="17">
        <v>364</v>
      </c>
      <c r="C201" s="17" t="s">
        <v>46</v>
      </c>
      <c r="D201" s="17" t="s">
        <v>145</v>
      </c>
      <c r="E201" s="17">
        <v>7.5570659999999998</v>
      </c>
      <c r="F201" s="17">
        <v>6</v>
      </c>
    </row>
    <row r="202" spans="1:6" x14ac:dyDescent="0.25">
      <c r="A202" s="17">
        <v>5</v>
      </c>
      <c r="B202" s="17">
        <v>730</v>
      </c>
      <c r="C202" s="17" t="s">
        <v>28</v>
      </c>
      <c r="D202" s="17" t="s">
        <v>181</v>
      </c>
      <c r="E202" s="17">
        <v>7.5290879999999998</v>
      </c>
      <c r="F202" s="17">
        <v>28</v>
      </c>
    </row>
    <row r="203" spans="1:6" x14ac:dyDescent="0.25">
      <c r="A203" s="17">
        <v>50</v>
      </c>
      <c r="B203" s="17">
        <v>440</v>
      </c>
      <c r="C203" s="17" t="s">
        <v>38</v>
      </c>
      <c r="D203" s="17" t="s">
        <v>162</v>
      </c>
      <c r="E203" s="17">
        <v>7.5120509999999996</v>
      </c>
      <c r="F203" s="17">
        <v>49</v>
      </c>
    </row>
    <row r="204" spans="1:6" x14ac:dyDescent="0.25">
      <c r="A204" s="17">
        <v>905</v>
      </c>
      <c r="B204" s="17">
        <v>272</v>
      </c>
      <c r="C204" s="17" t="s">
        <v>45</v>
      </c>
      <c r="D204" s="17" t="s">
        <v>184</v>
      </c>
      <c r="E204" s="17">
        <v>7.4891969999999999</v>
      </c>
      <c r="F204" s="17">
        <v>9</v>
      </c>
    </row>
    <row r="205" spans="1:6" x14ac:dyDescent="0.25">
      <c r="A205" s="17">
        <v>301</v>
      </c>
      <c r="B205" s="17">
        <v>798</v>
      </c>
      <c r="C205" s="17" t="s">
        <v>39</v>
      </c>
      <c r="D205" s="17" t="s">
        <v>155</v>
      </c>
      <c r="E205" s="17">
        <v>7.4198550000000001</v>
      </c>
      <c r="F205" s="17">
        <v>13</v>
      </c>
    </row>
    <row r="206" spans="1:6" x14ac:dyDescent="0.25">
      <c r="A206" s="17">
        <v>905</v>
      </c>
      <c r="B206" s="17">
        <v>228</v>
      </c>
      <c r="C206" s="17" t="s">
        <v>45</v>
      </c>
      <c r="D206" s="17" t="s">
        <v>156</v>
      </c>
      <c r="E206" s="17">
        <v>7.3911290000000003</v>
      </c>
      <c r="F206" s="17">
        <v>6</v>
      </c>
    </row>
    <row r="207" spans="1:6" x14ac:dyDescent="0.25">
      <c r="A207" s="17">
        <v>989</v>
      </c>
      <c r="B207" s="17">
        <v>266</v>
      </c>
      <c r="C207" s="17" t="s">
        <v>50</v>
      </c>
      <c r="D207" s="17" t="s">
        <v>121</v>
      </c>
      <c r="E207" s="17">
        <v>7.3572170000000003</v>
      </c>
      <c r="F207" s="17">
        <v>27</v>
      </c>
    </row>
    <row r="208" spans="1:6" x14ac:dyDescent="0.25">
      <c r="A208" s="17">
        <v>10</v>
      </c>
      <c r="B208" s="17">
        <v>287</v>
      </c>
      <c r="C208" s="17" t="s">
        <v>32</v>
      </c>
      <c r="D208" s="17" t="s">
        <v>125</v>
      </c>
      <c r="E208" s="17">
        <v>7.3417479999999999</v>
      </c>
      <c r="F208" s="17">
        <v>2</v>
      </c>
    </row>
    <row r="209" spans="1:6" x14ac:dyDescent="0.25">
      <c r="A209" s="17">
        <v>988</v>
      </c>
      <c r="B209" s="17">
        <v>234</v>
      </c>
      <c r="C209" s="17" t="s">
        <v>49</v>
      </c>
      <c r="D209" s="17" t="s">
        <v>195</v>
      </c>
      <c r="E209" s="17">
        <v>7.33561</v>
      </c>
      <c r="F209" s="17">
        <v>10</v>
      </c>
    </row>
    <row r="210" spans="1:6" x14ac:dyDescent="0.25">
      <c r="A210" s="17">
        <v>905</v>
      </c>
      <c r="B210" s="17">
        <v>640</v>
      </c>
      <c r="C210" s="17" t="s">
        <v>45</v>
      </c>
      <c r="D210" s="17" t="s">
        <v>147</v>
      </c>
      <c r="E210" s="17">
        <v>7.270003</v>
      </c>
      <c r="F210" s="17">
        <v>52</v>
      </c>
    </row>
    <row r="211" spans="1:6" x14ac:dyDescent="0.25">
      <c r="A211" s="17">
        <v>914</v>
      </c>
      <c r="B211" s="17">
        <v>260</v>
      </c>
      <c r="C211" s="17" t="s">
        <v>47</v>
      </c>
      <c r="D211" s="17" t="s">
        <v>138</v>
      </c>
      <c r="E211" s="17">
        <v>7.2230290000000004</v>
      </c>
      <c r="F211" s="17">
        <v>9</v>
      </c>
    </row>
    <row r="212" spans="1:6" x14ac:dyDescent="0.25">
      <c r="A212" s="17">
        <v>801</v>
      </c>
      <c r="B212" s="17">
        <v>298</v>
      </c>
      <c r="C212" s="17" t="s">
        <v>43</v>
      </c>
      <c r="D212" s="17" t="s">
        <v>115</v>
      </c>
      <c r="E212" s="17">
        <v>7.1393240000000002</v>
      </c>
      <c r="F212" s="17">
        <v>4</v>
      </c>
    </row>
    <row r="213" spans="1:6" x14ac:dyDescent="0.25">
      <c r="A213" s="17">
        <v>12</v>
      </c>
      <c r="B213" s="17">
        <v>273</v>
      </c>
      <c r="C213" s="17" t="s">
        <v>34</v>
      </c>
      <c r="D213" s="17" t="s">
        <v>176</v>
      </c>
      <c r="E213" s="17">
        <v>7.1080209999999999</v>
      </c>
      <c r="F213" s="17">
        <v>1</v>
      </c>
    </row>
    <row r="214" spans="1:6" x14ac:dyDescent="0.25">
      <c r="A214" s="17">
        <v>918</v>
      </c>
      <c r="B214" s="17">
        <v>253</v>
      </c>
      <c r="C214" s="17" t="s">
        <v>48</v>
      </c>
      <c r="D214" s="17" t="s">
        <v>118</v>
      </c>
      <c r="E214" s="17">
        <v>7.096679</v>
      </c>
      <c r="F214" s="17">
        <v>18</v>
      </c>
    </row>
    <row r="215" spans="1:6" x14ac:dyDescent="0.25">
      <c r="A215" s="17">
        <v>302</v>
      </c>
      <c r="B215" s="17">
        <v>614</v>
      </c>
      <c r="C215" s="17" t="s">
        <v>40</v>
      </c>
      <c r="D215" s="17" t="s">
        <v>172</v>
      </c>
      <c r="E215" s="17">
        <v>7.0465059999999999</v>
      </c>
      <c r="F215" s="17">
        <v>82</v>
      </c>
    </row>
    <row r="216" spans="1:6" x14ac:dyDescent="0.25">
      <c r="A216" s="17">
        <v>701</v>
      </c>
      <c r="B216" s="17">
        <v>288</v>
      </c>
      <c r="C216" s="17" t="s">
        <v>41</v>
      </c>
      <c r="D216" s="17" t="s">
        <v>137</v>
      </c>
      <c r="E216" s="17">
        <v>6.8843379999999996</v>
      </c>
      <c r="F216" s="17">
        <v>24</v>
      </c>
    </row>
    <row r="217" spans="1:6" x14ac:dyDescent="0.25">
      <c r="A217" s="17">
        <v>914</v>
      </c>
      <c r="B217" s="17">
        <v>253</v>
      </c>
      <c r="C217" s="17" t="s">
        <v>47</v>
      </c>
      <c r="D217" s="17" t="s">
        <v>118</v>
      </c>
      <c r="E217" s="17">
        <v>6.8317519999999998</v>
      </c>
      <c r="F217" s="17">
        <v>9</v>
      </c>
    </row>
    <row r="218" spans="1:6" x14ac:dyDescent="0.25">
      <c r="A218" s="17">
        <v>989</v>
      </c>
      <c r="B218" s="17">
        <v>666</v>
      </c>
      <c r="C218" s="17" t="s">
        <v>50</v>
      </c>
      <c r="D218" s="17" t="s">
        <v>140</v>
      </c>
      <c r="E218" s="17">
        <v>6.8213970000000002</v>
      </c>
      <c r="F218" s="17">
        <v>19</v>
      </c>
    </row>
    <row r="219" spans="1:6" x14ac:dyDescent="0.25">
      <c r="A219" s="17">
        <v>988</v>
      </c>
      <c r="B219" s="17">
        <v>251</v>
      </c>
      <c r="C219" s="17" t="s">
        <v>49</v>
      </c>
      <c r="D219" s="17" t="s">
        <v>164</v>
      </c>
      <c r="E219" s="17">
        <v>6.8160100000000003</v>
      </c>
      <c r="F219" s="17">
        <v>5</v>
      </c>
    </row>
    <row r="220" spans="1:6" x14ac:dyDescent="0.25">
      <c r="A220" s="17">
        <v>801</v>
      </c>
      <c r="B220" s="17">
        <v>665</v>
      </c>
      <c r="C220" s="17" t="s">
        <v>43</v>
      </c>
      <c r="D220" s="17" t="s">
        <v>128</v>
      </c>
      <c r="E220" s="17">
        <v>6.803553</v>
      </c>
      <c r="F220" s="17">
        <v>3</v>
      </c>
    </row>
    <row r="221" spans="1:6" x14ac:dyDescent="0.25">
      <c r="A221" s="17">
        <v>10</v>
      </c>
      <c r="B221" s="17">
        <v>298</v>
      </c>
      <c r="C221" s="17" t="s">
        <v>32</v>
      </c>
      <c r="D221" s="17" t="s">
        <v>115</v>
      </c>
      <c r="E221" s="17">
        <v>6.7924030000000002</v>
      </c>
      <c r="F221" s="17">
        <v>4</v>
      </c>
    </row>
    <row r="222" spans="1:6" x14ac:dyDescent="0.25">
      <c r="A222" s="17">
        <v>2</v>
      </c>
      <c r="B222" s="17">
        <v>260</v>
      </c>
      <c r="C222" s="17" t="s">
        <v>25</v>
      </c>
      <c r="D222" s="17" t="s">
        <v>138</v>
      </c>
      <c r="E222" s="17">
        <v>6.7893840000000001</v>
      </c>
      <c r="F222" s="17">
        <v>16</v>
      </c>
    </row>
    <row r="223" spans="1:6" x14ac:dyDescent="0.25">
      <c r="A223" s="17">
        <v>801</v>
      </c>
      <c r="B223" s="17">
        <v>765</v>
      </c>
      <c r="C223" s="17" t="s">
        <v>43</v>
      </c>
      <c r="D223" s="17" t="s">
        <v>169</v>
      </c>
      <c r="E223" s="17">
        <v>6.6864610000000004</v>
      </c>
      <c r="F223" s="17">
        <v>10</v>
      </c>
    </row>
    <row r="224" spans="1:6" x14ac:dyDescent="0.25">
      <c r="A224" s="17">
        <v>302</v>
      </c>
      <c r="B224" s="17">
        <v>142</v>
      </c>
      <c r="C224" s="17" t="s">
        <v>40</v>
      </c>
      <c r="D224" s="17" t="s">
        <v>123</v>
      </c>
      <c r="E224" s="17">
        <v>6.6549870000000002</v>
      </c>
      <c r="F224" s="17">
        <v>13</v>
      </c>
    </row>
    <row r="225" spans="1:6" x14ac:dyDescent="0.25">
      <c r="A225" s="17">
        <v>989</v>
      </c>
      <c r="B225" s="17">
        <v>288</v>
      </c>
      <c r="C225" s="17" t="s">
        <v>50</v>
      </c>
      <c r="D225" s="17" t="s">
        <v>137</v>
      </c>
      <c r="E225" s="17">
        <v>6.5321170000000004</v>
      </c>
      <c r="F225" s="17">
        <v>25</v>
      </c>
    </row>
    <row r="226" spans="1:6" x14ac:dyDescent="0.25">
      <c r="A226" s="17">
        <v>988</v>
      </c>
      <c r="B226" s="17">
        <v>241</v>
      </c>
      <c r="C226" s="17" t="s">
        <v>49</v>
      </c>
      <c r="D226" s="17" t="s">
        <v>112</v>
      </c>
      <c r="E226" s="17">
        <v>6.4971899999999998</v>
      </c>
      <c r="F226" s="17">
        <v>4</v>
      </c>
    </row>
    <row r="227" spans="1:6" x14ac:dyDescent="0.25">
      <c r="A227" s="17">
        <v>7</v>
      </c>
      <c r="B227" s="17">
        <v>255</v>
      </c>
      <c r="C227" s="17" t="s">
        <v>30</v>
      </c>
      <c r="D227" s="17" t="s">
        <v>114</v>
      </c>
      <c r="E227" s="17">
        <v>6.4391639999999999</v>
      </c>
      <c r="F227" s="17">
        <v>6</v>
      </c>
    </row>
    <row r="228" spans="1:6" x14ac:dyDescent="0.25">
      <c r="A228" s="17">
        <v>914</v>
      </c>
      <c r="B228" s="17">
        <v>225</v>
      </c>
      <c r="C228" s="17" t="s">
        <v>47</v>
      </c>
      <c r="D228" s="17" t="s">
        <v>157</v>
      </c>
      <c r="E228" s="17">
        <v>6.4326990000000004</v>
      </c>
      <c r="F228" s="17">
        <v>2</v>
      </c>
    </row>
    <row r="229" spans="1:6" x14ac:dyDescent="0.25">
      <c r="A229" s="17">
        <v>302</v>
      </c>
      <c r="B229" s="17">
        <v>235</v>
      </c>
      <c r="C229" s="17" t="s">
        <v>40</v>
      </c>
      <c r="D229" s="17" t="s">
        <v>136</v>
      </c>
      <c r="E229" s="17">
        <v>6.3634199999999996</v>
      </c>
      <c r="F229" s="17">
        <v>21</v>
      </c>
    </row>
    <row r="230" spans="1:6" x14ac:dyDescent="0.25">
      <c r="A230" s="17">
        <v>918</v>
      </c>
      <c r="B230" s="17">
        <v>351</v>
      </c>
      <c r="C230" s="17" t="s">
        <v>48</v>
      </c>
      <c r="D230" s="17" t="s">
        <v>151</v>
      </c>
      <c r="E230" s="17">
        <v>6.3284760000000002</v>
      </c>
      <c r="F230" s="17">
        <v>7</v>
      </c>
    </row>
    <row r="231" spans="1:6" x14ac:dyDescent="0.25">
      <c r="A231" s="17">
        <v>701</v>
      </c>
      <c r="B231" s="17">
        <v>269</v>
      </c>
      <c r="C231" s="17" t="s">
        <v>41</v>
      </c>
      <c r="D231" s="17" t="s">
        <v>124</v>
      </c>
      <c r="E231" s="17">
        <v>6.2563149999999998</v>
      </c>
      <c r="F231" s="17">
        <v>11</v>
      </c>
    </row>
    <row r="232" spans="1:6" x14ac:dyDescent="0.25">
      <c r="A232" s="17">
        <v>12</v>
      </c>
      <c r="B232" s="17">
        <v>645</v>
      </c>
      <c r="C232" s="17" t="s">
        <v>34</v>
      </c>
      <c r="D232" s="17" t="s">
        <v>111</v>
      </c>
      <c r="E232" s="17">
        <v>6.2151889999999996</v>
      </c>
      <c r="F232" s="17">
        <v>5</v>
      </c>
    </row>
    <row r="233" spans="1:6" x14ac:dyDescent="0.25">
      <c r="A233" s="17">
        <v>914</v>
      </c>
      <c r="B233" s="17">
        <v>244</v>
      </c>
      <c r="C233" s="17" t="s">
        <v>47</v>
      </c>
      <c r="D233" s="17" t="s">
        <v>200</v>
      </c>
      <c r="E233" s="17">
        <v>6.1793769999999997</v>
      </c>
      <c r="F233" s="17">
        <v>7</v>
      </c>
    </row>
    <row r="234" spans="1:6" x14ac:dyDescent="0.25">
      <c r="A234" s="17">
        <v>3</v>
      </c>
      <c r="B234" s="17">
        <v>255</v>
      </c>
      <c r="C234" s="17" t="s">
        <v>26</v>
      </c>
      <c r="D234" s="17" t="s">
        <v>114</v>
      </c>
      <c r="E234" s="17">
        <v>6.1495410000000001</v>
      </c>
      <c r="F234" s="17">
        <v>6</v>
      </c>
    </row>
    <row r="235" spans="1:6" x14ac:dyDescent="0.25">
      <c r="A235" s="17">
        <v>5</v>
      </c>
      <c r="B235" s="17">
        <v>241</v>
      </c>
      <c r="C235" s="17" t="s">
        <v>28</v>
      </c>
      <c r="D235" s="17" t="s">
        <v>112</v>
      </c>
      <c r="E235" s="17">
        <v>6.099316</v>
      </c>
      <c r="F235" s="17">
        <v>11</v>
      </c>
    </row>
    <row r="236" spans="1:6" x14ac:dyDescent="0.25">
      <c r="A236" s="17">
        <v>701</v>
      </c>
      <c r="B236" s="17">
        <v>282</v>
      </c>
      <c r="C236" s="17" t="s">
        <v>41</v>
      </c>
      <c r="D236" s="17" t="s">
        <v>126</v>
      </c>
      <c r="E236" s="17">
        <v>6.0727510000000002</v>
      </c>
      <c r="F236" s="17">
        <v>17</v>
      </c>
    </row>
    <row r="237" spans="1:6" x14ac:dyDescent="0.25">
      <c r="A237" s="17">
        <v>7</v>
      </c>
      <c r="B237" s="17">
        <v>428</v>
      </c>
      <c r="C237" s="17" t="s">
        <v>30</v>
      </c>
      <c r="D237" s="17" t="s">
        <v>133</v>
      </c>
      <c r="E237" s="17">
        <v>6.0447300000000004</v>
      </c>
      <c r="F237" s="17">
        <v>3</v>
      </c>
    </row>
    <row r="238" spans="1:6" x14ac:dyDescent="0.25">
      <c r="A238" s="17">
        <v>918</v>
      </c>
      <c r="B238" s="17">
        <v>229</v>
      </c>
      <c r="C238" s="17" t="s">
        <v>48</v>
      </c>
      <c r="D238" s="17" t="s">
        <v>163</v>
      </c>
      <c r="E238" s="17">
        <v>6.0249119999999996</v>
      </c>
      <c r="F238" s="17">
        <v>28</v>
      </c>
    </row>
    <row r="239" spans="1:6" x14ac:dyDescent="0.25">
      <c r="A239" s="17">
        <v>302</v>
      </c>
      <c r="B239" s="17">
        <v>364</v>
      </c>
      <c r="C239" s="17" t="s">
        <v>40</v>
      </c>
      <c r="D239" s="17" t="s">
        <v>145</v>
      </c>
      <c r="E239" s="17">
        <v>6.022068</v>
      </c>
      <c r="F239" s="17">
        <v>20</v>
      </c>
    </row>
    <row r="240" spans="1:6" x14ac:dyDescent="0.25">
      <c r="A240" s="17">
        <v>50</v>
      </c>
      <c r="B240" s="17">
        <v>498</v>
      </c>
      <c r="C240" s="17" t="s">
        <v>38</v>
      </c>
      <c r="D240" s="17" t="s">
        <v>185</v>
      </c>
      <c r="E240" s="17">
        <v>5.9917210000000001</v>
      </c>
      <c r="F240" s="17">
        <v>13</v>
      </c>
    </row>
    <row r="241" spans="1:6" x14ac:dyDescent="0.25">
      <c r="A241" s="17">
        <v>4</v>
      </c>
      <c r="B241" s="17">
        <v>269</v>
      </c>
      <c r="C241" s="17" t="s">
        <v>27</v>
      </c>
      <c r="D241" s="17" t="s">
        <v>124</v>
      </c>
      <c r="E241" s="17">
        <v>5.9769360000000002</v>
      </c>
      <c r="F241" s="17">
        <v>38</v>
      </c>
    </row>
    <row r="242" spans="1:6" x14ac:dyDescent="0.25">
      <c r="A242" s="17">
        <v>302</v>
      </c>
      <c r="B242" s="17">
        <v>340</v>
      </c>
      <c r="C242" s="17" t="s">
        <v>40</v>
      </c>
      <c r="D242" s="17" t="s">
        <v>202</v>
      </c>
      <c r="E242" s="17">
        <v>5.9567579999999998</v>
      </c>
      <c r="F242" s="17">
        <v>67</v>
      </c>
    </row>
    <row r="243" spans="1:6" x14ac:dyDescent="0.25">
      <c r="A243" s="17">
        <v>302</v>
      </c>
      <c r="B243" s="17">
        <v>93</v>
      </c>
      <c r="C243" s="17" t="s">
        <v>40</v>
      </c>
      <c r="D243" s="17" t="s">
        <v>196</v>
      </c>
      <c r="E243" s="17">
        <v>5.9071230000000003</v>
      </c>
      <c r="F243" s="17">
        <v>6</v>
      </c>
    </row>
    <row r="244" spans="1:6" x14ac:dyDescent="0.25">
      <c r="A244" s="17">
        <v>914</v>
      </c>
      <c r="B244" s="17">
        <v>229</v>
      </c>
      <c r="C244" s="17" t="s">
        <v>47</v>
      </c>
      <c r="D244" s="17" t="s">
        <v>163</v>
      </c>
      <c r="E244" s="17">
        <v>5.8856380000000001</v>
      </c>
      <c r="F244" s="17">
        <v>6</v>
      </c>
    </row>
    <row r="245" spans="1:6" x14ac:dyDescent="0.25">
      <c r="A245" s="17">
        <v>918</v>
      </c>
      <c r="B245" s="17">
        <v>247</v>
      </c>
      <c r="C245" s="17" t="s">
        <v>48</v>
      </c>
      <c r="D245" s="17" t="s">
        <v>139</v>
      </c>
      <c r="E245" s="17">
        <v>5.8596659999999998</v>
      </c>
      <c r="F245" s="17">
        <v>42</v>
      </c>
    </row>
    <row r="246" spans="1:6" x14ac:dyDescent="0.25">
      <c r="A246" s="17">
        <v>302</v>
      </c>
      <c r="B246" s="17">
        <v>612</v>
      </c>
      <c r="C246" s="17" t="s">
        <v>40</v>
      </c>
      <c r="D246" s="17" t="s">
        <v>186</v>
      </c>
      <c r="E246" s="17">
        <v>5.8450100000000003</v>
      </c>
      <c r="F246" s="17">
        <v>9</v>
      </c>
    </row>
    <row r="247" spans="1:6" x14ac:dyDescent="0.25">
      <c r="A247" s="17">
        <v>918</v>
      </c>
      <c r="B247" s="17">
        <v>437</v>
      </c>
      <c r="C247" s="17" t="s">
        <v>48</v>
      </c>
      <c r="D247" s="17" t="s">
        <v>141</v>
      </c>
      <c r="E247" s="17">
        <v>5.768516</v>
      </c>
      <c r="F247" s="17">
        <v>11</v>
      </c>
    </row>
    <row r="248" spans="1:6" x14ac:dyDescent="0.25">
      <c r="A248" s="17">
        <v>905</v>
      </c>
      <c r="B248" s="17">
        <v>256</v>
      </c>
      <c r="C248" s="17" t="s">
        <v>45</v>
      </c>
      <c r="D248" s="17" t="s">
        <v>158</v>
      </c>
      <c r="E248" s="17">
        <v>5.7459980000000002</v>
      </c>
      <c r="F248" s="17">
        <v>18</v>
      </c>
    </row>
    <row r="249" spans="1:6" x14ac:dyDescent="0.25">
      <c r="A249" s="17">
        <v>905</v>
      </c>
      <c r="B249" s="17">
        <v>580</v>
      </c>
      <c r="C249" s="17" t="s">
        <v>45</v>
      </c>
      <c r="D249" s="17" t="s">
        <v>182</v>
      </c>
      <c r="E249" s="17">
        <v>5.7316029999999998</v>
      </c>
      <c r="F249" s="17">
        <v>88</v>
      </c>
    </row>
    <row r="250" spans="1:6" x14ac:dyDescent="0.25">
      <c r="A250" s="17">
        <v>918</v>
      </c>
      <c r="B250" s="17">
        <v>666</v>
      </c>
      <c r="C250" s="17" t="s">
        <v>48</v>
      </c>
      <c r="D250" s="17" t="s">
        <v>140</v>
      </c>
      <c r="E250" s="17">
        <v>5.7037690000000003</v>
      </c>
      <c r="F250" s="17">
        <v>3</v>
      </c>
    </row>
    <row r="251" spans="1:6" x14ac:dyDescent="0.25">
      <c r="A251" s="17">
        <v>701</v>
      </c>
      <c r="B251" s="17">
        <v>285</v>
      </c>
      <c r="C251" s="17" t="s">
        <v>41</v>
      </c>
      <c r="D251" s="17" t="s">
        <v>127</v>
      </c>
      <c r="E251" s="17">
        <v>5.6787809999999999</v>
      </c>
      <c r="F251" s="17">
        <v>22</v>
      </c>
    </row>
    <row r="252" spans="1:6" x14ac:dyDescent="0.25">
      <c r="A252" s="17">
        <v>3</v>
      </c>
      <c r="B252" s="17">
        <v>260</v>
      </c>
      <c r="C252" s="17" t="s">
        <v>26</v>
      </c>
      <c r="D252" s="17" t="s">
        <v>138</v>
      </c>
      <c r="E252" s="17">
        <v>5.6168829999999996</v>
      </c>
      <c r="F252" s="17">
        <v>8</v>
      </c>
    </row>
    <row r="253" spans="1:6" x14ac:dyDescent="0.25">
      <c r="A253" s="17">
        <v>302</v>
      </c>
      <c r="B253" s="17">
        <v>351</v>
      </c>
      <c r="C253" s="17" t="s">
        <v>40</v>
      </c>
      <c r="D253" s="17" t="s">
        <v>151</v>
      </c>
      <c r="E253" s="17">
        <v>5.5440940000000003</v>
      </c>
      <c r="F253" s="17">
        <v>39</v>
      </c>
    </row>
    <row r="254" spans="1:6" x14ac:dyDescent="0.25">
      <c r="A254" s="17">
        <v>302</v>
      </c>
      <c r="B254" s="17">
        <v>63</v>
      </c>
      <c r="C254" s="17" t="s">
        <v>40</v>
      </c>
      <c r="D254" s="17" t="s">
        <v>177</v>
      </c>
      <c r="E254" s="17">
        <v>5.5302689999999997</v>
      </c>
      <c r="F254" s="17">
        <v>4</v>
      </c>
    </row>
    <row r="255" spans="1:6" x14ac:dyDescent="0.25">
      <c r="A255" s="17">
        <v>2</v>
      </c>
      <c r="B255" s="17">
        <v>255</v>
      </c>
      <c r="C255" s="17" t="s">
        <v>25</v>
      </c>
      <c r="D255" s="17" t="s">
        <v>114</v>
      </c>
      <c r="E255" s="17">
        <v>5.4345210000000002</v>
      </c>
      <c r="F255" s="17">
        <v>21</v>
      </c>
    </row>
    <row r="256" spans="1:6" x14ac:dyDescent="0.25">
      <c r="A256" s="17">
        <v>50</v>
      </c>
      <c r="B256" s="17">
        <v>238</v>
      </c>
      <c r="C256" s="17" t="s">
        <v>38</v>
      </c>
      <c r="D256" s="17" t="s">
        <v>116</v>
      </c>
      <c r="E256" s="17">
        <v>5.4147340000000002</v>
      </c>
      <c r="F256" s="17">
        <v>21</v>
      </c>
    </row>
    <row r="257" spans="1:6" x14ac:dyDescent="0.25">
      <c r="A257" s="17">
        <v>701</v>
      </c>
      <c r="B257" s="17">
        <v>730</v>
      </c>
      <c r="C257" s="17" t="s">
        <v>41</v>
      </c>
      <c r="D257" s="17" t="s">
        <v>181</v>
      </c>
      <c r="E257" s="17">
        <v>5.375839</v>
      </c>
      <c r="F257" s="17">
        <v>30</v>
      </c>
    </row>
    <row r="258" spans="1:6" x14ac:dyDescent="0.25">
      <c r="A258" s="17">
        <v>914</v>
      </c>
      <c r="B258" s="17">
        <v>252</v>
      </c>
      <c r="C258" s="17" t="s">
        <v>47</v>
      </c>
      <c r="D258" s="17" t="s">
        <v>149</v>
      </c>
      <c r="E258" s="17">
        <v>5.2232469999999998</v>
      </c>
      <c r="F258" s="17">
        <v>9</v>
      </c>
    </row>
    <row r="259" spans="1:6" x14ac:dyDescent="0.25">
      <c r="A259" s="17">
        <v>2</v>
      </c>
      <c r="B259" s="17">
        <v>287</v>
      </c>
      <c r="C259" s="17" t="s">
        <v>25</v>
      </c>
      <c r="D259" s="17" t="s">
        <v>125</v>
      </c>
      <c r="E259" s="17">
        <v>5.2229380000000001</v>
      </c>
      <c r="F259" s="17">
        <v>15</v>
      </c>
    </row>
    <row r="260" spans="1:6" x14ac:dyDescent="0.25">
      <c r="A260" s="17">
        <v>905</v>
      </c>
      <c r="B260" s="17">
        <v>364</v>
      </c>
      <c r="C260" s="17" t="s">
        <v>45</v>
      </c>
      <c r="D260" s="17" t="s">
        <v>145</v>
      </c>
      <c r="E260" s="17">
        <v>5.2100730000000004</v>
      </c>
      <c r="F260" s="17">
        <v>9</v>
      </c>
    </row>
    <row r="261" spans="1:6" x14ac:dyDescent="0.25">
      <c r="A261" s="17">
        <v>6</v>
      </c>
      <c r="B261" s="17">
        <v>625</v>
      </c>
      <c r="C261" s="17" t="s">
        <v>29</v>
      </c>
      <c r="D261" s="17" t="s">
        <v>110</v>
      </c>
      <c r="E261" s="17">
        <v>5.2009930000000004</v>
      </c>
      <c r="F261" s="17">
        <v>5</v>
      </c>
    </row>
    <row r="262" spans="1:6" x14ac:dyDescent="0.25">
      <c r="A262" s="17">
        <v>2</v>
      </c>
      <c r="B262" s="17">
        <v>282</v>
      </c>
      <c r="C262" s="17" t="s">
        <v>25</v>
      </c>
      <c r="D262" s="17" t="s">
        <v>126</v>
      </c>
      <c r="E262" s="17">
        <v>5.0980109999999996</v>
      </c>
      <c r="F262" s="17">
        <v>17</v>
      </c>
    </row>
    <row r="263" spans="1:6" x14ac:dyDescent="0.25">
      <c r="A263" s="17">
        <v>918</v>
      </c>
      <c r="B263" s="17">
        <v>232</v>
      </c>
      <c r="C263" s="17" t="s">
        <v>48</v>
      </c>
      <c r="D263" s="17" t="s">
        <v>173</v>
      </c>
      <c r="E263" s="17">
        <v>4.9537800000000001</v>
      </c>
      <c r="F263" s="17">
        <v>11</v>
      </c>
    </row>
    <row r="264" spans="1:6" x14ac:dyDescent="0.25">
      <c r="A264" s="17">
        <v>988</v>
      </c>
      <c r="B264" s="17">
        <v>765</v>
      </c>
      <c r="C264" s="17" t="s">
        <v>49</v>
      </c>
      <c r="D264" s="17" t="s">
        <v>169</v>
      </c>
      <c r="E264" s="17">
        <v>4.9446899999999996</v>
      </c>
      <c r="F264" s="17">
        <v>5</v>
      </c>
    </row>
    <row r="265" spans="1:6" x14ac:dyDescent="0.25">
      <c r="A265" s="17">
        <v>988</v>
      </c>
      <c r="B265" s="17">
        <v>349</v>
      </c>
      <c r="C265" s="17" t="s">
        <v>49</v>
      </c>
      <c r="D265" s="17" t="s">
        <v>131</v>
      </c>
      <c r="E265" s="17">
        <v>4.9400000000000004</v>
      </c>
      <c r="F265" s="17">
        <v>12</v>
      </c>
    </row>
    <row r="266" spans="1:6" x14ac:dyDescent="0.25">
      <c r="A266" s="17">
        <v>302</v>
      </c>
      <c r="B266" s="17">
        <v>64</v>
      </c>
      <c r="C266" s="17" t="s">
        <v>40</v>
      </c>
      <c r="D266" s="17" t="s">
        <v>160</v>
      </c>
      <c r="E266" s="17">
        <v>4.9200080000000002</v>
      </c>
      <c r="F266" s="17">
        <v>5</v>
      </c>
    </row>
    <row r="267" spans="1:6" x14ac:dyDescent="0.25">
      <c r="A267" s="17">
        <v>11</v>
      </c>
      <c r="B267" s="17">
        <v>769</v>
      </c>
      <c r="C267" s="17" t="s">
        <v>33</v>
      </c>
      <c r="D267" s="17" t="s">
        <v>120</v>
      </c>
      <c r="E267" s="17">
        <v>4.8936830000000002</v>
      </c>
      <c r="F267" s="17">
        <v>11</v>
      </c>
    </row>
    <row r="268" spans="1:6" x14ac:dyDescent="0.25">
      <c r="A268" s="17">
        <v>701</v>
      </c>
      <c r="B268" s="17">
        <v>451</v>
      </c>
      <c r="C268" s="17" t="s">
        <v>41</v>
      </c>
      <c r="D268" s="17" t="s">
        <v>201</v>
      </c>
      <c r="E268" s="17">
        <v>4.8771269999999998</v>
      </c>
      <c r="F268" s="17">
        <v>17</v>
      </c>
    </row>
    <row r="269" spans="1:6" x14ac:dyDescent="0.25">
      <c r="A269" s="17">
        <v>21</v>
      </c>
      <c r="B269" s="17">
        <v>259</v>
      </c>
      <c r="C269" s="17" t="s">
        <v>36</v>
      </c>
      <c r="D269" s="17" t="s">
        <v>132</v>
      </c>
      <c r="E269" s="17">
        <v>4.873767</v>
      </c>
      <c r="F269" s="17">
        <v>21</v>
      </c>
    </row>
    <row r="270" spans="1:6" x14ac:dyDescent="0.25">
      <c r="A270" s="17">
        <v>301</v>
      </c>
      <c r="B270" s="17">
        <v>266</v>
      </c>
      <c r="C270" s="17" t="s">
        <v>39</v>
      </c>
      <c r="D270" s="17" t="s">
        <v>121</v>
      </c>
      <c r="E270" s="17">
        <v>4.855772</v>
      </c>
      <c r="F270" s="17">
        <v>24</v>
      </c>
    </row>
    <row r="271" spans="1:6" x14ac:dyDescent="0.25">
      <c r="A271" s="17">
        <v>301</v>
      </c>
      <c r="B271" s="17">
        <v>640</v>
      </c>
      <c r="C271" s="17" t="s">
        <v>39</v>
      </c>
      <c r="D271" s="17" t="s">
        <v>147</v>
      </c>
      <c r="E271" s="17">
        <v>4.8489519999999997</v>
      </c>
      <c r="F271" s="17">
        <v>16</v>
      </c>
    </row>
    <row r="272" spans="1:6" x14ac:dyDescent="0.25">
      <c r="A272" s="17">
        <v>701</v>
      </c>
      <c r="B272" s="17">
        <v>298</v>
      </c>
      <c r="C272" s="17" t="s">
        <v>41</v>
      </c>
      <c r="D272" s="17" t="s">
        <v>115</v>
      </c>
      <c r="E272" s="17">
        <v>4.8185229999999999</v>
      </c>
      <c r="F272" s="17">
        <v>11</v>
      </c>
    </row>
    <row r="273" spans="1:6" x14ac:dyDescent="0.25">
      <c r="A273" s="17">
        <v>918</v>
      </c>
      <c r="B273" s="17">
        <v>228</v>
      </c>
      <c r="C273" s="17" t="s">
        <v>48</v>
      </c>
      <c r="D273" s="17" t="s">
        <v>156</v>
      </c>
      <c r="E273" s="17">
        <v>4.8103309999999997</v>
      </c>
      <c r="F273" s="17">
        <v>24</v>
      </c>
    </row>
    <row r="274" spans="1:6" x14ac:dyDescent="0.25">
      <c r="A274" s="17">
        <v>914</v>
      </c>
      <c r="B274" s="17">
        <v>280</v>
      </c>
      <c r="C274" s="17" t="s">
        <v>47</v>
      </c>
      <c r="D274" s="17" t="s">
        <v>179</v>
      </c>
      <c r="E274" s="17">
        <v>4.8060039999999997</v>
      </c>
      <c r="F274" s="17">
        <v>1</v>
      </c>
    </row>
    <row r="275" spans="1:6" x14ac:dyDescent="0.25">
      <c r="A275" s="17">
        <v>701</v>
      </c>
      <c r="B275" s="17">
        <v>798</v>
      </c>
      <c r="C275" s="17" t="s">
        <v>41</v>
      </c>
      <c r="D275" s="17" t="s">
        <v>155</v>
      </c>
      <c r="E275" s="17">
        <v>4.7496989999999997</v>
      </c>
      <c r="F275" s="17">
        <v>11</v>
      </c>
    </row>
    <row r="276" spans="1:6" x14ac:dyDescent="0.25">
      <c r="A276" s="17">
        <v>914</v>
      </c>
      <c r="B276" s="17">
        <v>240</v>
      </c>
      <c r="C276" s="17" t="s">
        <v>47</v>
      </c>
      <c r="D276" s="17" t="s">
        <v>206</v>
      </c>
      <c r="E276" s="17">
        <v>4.7483060000000004</v>
      </c>
      <c r="F276" s="17">
        <v>12</v>
      </c>
    </row>
    <row r="277" spans="1:6" x14ac:dyDescent="0.25">
      <c r="A277" s="17">
        <v>801</v>
      </c>
      <c r="B277" s="17">
        <v>645</v>
      </c>
      <c r="C277" s="17" t="s">
        <v>43</v>
      </c>
      <c r="D277" s="17" t="s">
        <v>111</v>
      </c>
      <c r="E277" s="17">
        <v>4.7130109999999998</v>
      </c>
      <c r="F277" s="17">
        <v>25</v>
      </c>
    </row>
    <row r="278" spans="1:6" x14ac:dyDescent="0.25">
      <c r="A278" s="17">
        <v>50</v>
      </c>
      <c r="B278" s="17">
        <v>351</v>
      </c>
      <c r="C278" s="17" t="s">
        <v>38</v>
      </c>
      <c r="D278" s="17" t="s">
        <v>151</v>
      </c>
      <c r="E278" s="17">
        <v>4.7016249999999999</v>
      </c>
      <c r="F278" s="17">
        <v>23</v>
      </c>
    </row>
    <row r="279" spans="1:6" x14ac:dyDescent="0.25">
      <c r="A279" s="17">
        <v>5</v>
      </c>
      <c r="B279" s="17">
        <v>265</v>
      </c>
      <c r="C279" s="17" t="s">
        <v>28</v>
      </c>
      <c r="D279" s="17" t="s">
        <v>134</v>
      </c>
      <c r="E279" s="17">
        <v>4.6707419999999997</v>
      </c>
      <c r="F279" s="17">
        <v>10</v>
      </c>
    </row>
    <row r="280" spans="1:6" x14ac:dyDescent="0.25">
      <c r="A280" s="17">
        <v>2</v>
      </c>
      <c r="B280" s="17">
        <v>285</v>
      </c>
      <c r="C280" s="17" t="s">
        <v>25</v>
      </c>
      <c r="D280" s="17" t="s">
        <v>127</v>
      </c>
      <c r="E280" s="17">
        <v>4.6619020000000004</v>
      </c>
      <c r="F280" s="17">
        <v>12</v>
      </c>
    </row>
    <row r="281" spans="1:6" x14ac:dyDescent="0.25">
      <c r="A281" s="17">
        <v>3</v>
      </c>
      <c r="B281" s="17">
        <v>625</v>
      </c>
      <c r="C281" s="17" t="s">
        <v>26</v>
      </c>
      <c r="D281" s="17" t="s">
        <v>110</v>
      </c>
      <c r="E281" s="17">
        <v>4.6535710000000003</v>
      </c>
      <c r="F281" s="17">
        <v>2</v>
      </c>
    </row>
    <row r="282" spans="1:6" x14ac:dyDescent="0.25">
      <c r="A282" s="17">
        <v>50</v>
      </c>
      <c r="B282" s="17">
        <v>260</v>
      </c>
      <c r="C282" s="17" t="s">
        <v>38</v>
      </c>
      <c r="D282" s="17" t="s">
        <v>138</v>
      </c>
      <c r="E282" s="17">
        <v>4.6233170000000001</v>
      </c>
      <c r="F282" s="17">
        <v>11</v>
      </c>
    </row>
    <row r="283" spans="1:6" x14ac:dyDescent="0.25">
      <c r="A283" s="17">
        <v>10</v>
      </c>
      <c r="B283" s="17">
        <v>428</v>
      </c>
      <c r="C283" s="17" t="s">
        <v>32</v>
      </c>
      <c r="D283" s="17" t="s">
        <v>133</v>
      </c>
      <c r="E283" s="17">
        <v>4.6230659999999997</v>
      </c>
      <c r="F283" s="17">
        <v>3</v>
      </c>
    </row>
    <row r="284" spans="1:6" x14ac:dyDescent="0.25">
      <c r="A284" s="17">
        <v>7</v>
      </c>
      <c r="B284" s="17">
        <v>738</v>
      </c>
      <c r="C284" s="17" t="s">
        <v>30</v>
      </c>
      <c r="D284" s="17" t="s">
        <v>119</v>
      </c>
      <c r="E284" s="17">
        <v>4.609172</v>
      </c>
      <c r="F284" s="17">
        <v>3</v>
      </c>
    </row>
    <row r="285" spans="1:6" x14ac:dyDescent="0.25">
      <c r="A285" s="17">
        <v>301</v>
      </c>
      <c r="B285" s="17">
        <v>498</v>
      </c>
      <c r="C285" s="17" t="s">
        <v>39</v>
      </c>
      <c r="D285" s="17" t="s">
        <v>185</v>
      </c>
      <c r="E285" s="17">
        <v>4.6003020000000001</v>
      </c>
      <c r="F285" s="17">
        <v>12</v>
      </c>
    </row>
    <row r="286" spans="1:6" x14ac:dyDescent="0.25">
      <c r="A286" s="17">
        <v>918</v>
      </c>
      <c r="B286" s="17">
        <v>745</v>
      </c>
      <c r="C286" s="17" t="s">
        <v>48</v>
      </c>
      <c r="D286" s="17" t="s">
        <v>154</v>
      </c>
      <c r="E286" s="17">
        <v>4.5980980000000002</v>
      </c>
      <c r="F286" s="17">
        <v>8</v>
      </c>
    </row>
    <row r="287" spans="1:6" x14ac:dyDescent="0.25">
      <c r="A287" s="17">
        <v>50</v>
      </c>
      <c r="B287" s="17">
        <v>349</v>
      </c>
      <c r="C287" s="17" t="s">
        <v>38</v>
      </c>
      <c r="D287" s="17" t="s">
        <v>131</v>
      </c>
      <c r="E287" s="17">
        <v>4.5841089999999998</v>
      </c>
      <c r="F287" s="17">
        <v>15</v>
      </c>
    </row>
    <row r="288" spans="1:6" x14ac:dyDescent="0.25">
      <c r="A288" s="17">
        <v>302</v>
      </c>
      <c r="B288" s="17">
        <v>498</v>
      </c>
      <c r="C288" s="17" t="s">
        <v>40</v>
      </c>
      <c r="D288" s="17" t="s">
        <v>185</v>
      </c>
      <c r="E288" s="17">
        <v>4.5356730000000001</v>
      </c>
      <c r="F288" s="17">
        <v>14</v>
      </c>
    </row>
    <row r="289" spans="1:6" x14ac:dyDescent="0.25">
      <c r="A289" s="17">
        <v>701</v>
      </c>
      <c r="B289" s="17">
        <v>259</v>
      </c>
      <c r="C289" s="17" t="s">
        <v>41</v>
      </c>
      <c r="D289" s="17" t="s">
        <v>132</v>
      </c>
      <c r="E289" s="17">
        <v>4.5093649999999998</v>
      </c>
      <c r="F289" s="17">
        <v>11</v>
      </c>
    </row>
    <row r="290" spans="1:6" x14ac:dyDescent="0.25">
      <c r="A290" s="17">
        <v>905</v>
      </c>
      <c r="B290" s="17">
        <v>64</v>
      </c>
      <c r="C290" s="17" t="s">
        <v>45</v>
      </c>
      <c r="D290" s="17" t="s">
        <v>160</v>
      </c>
      <c r="E290" s="17">
        <v>4.5018779999999996</v>
      </c>
      <c r="F290" s="17">
        <v>13</v>
      </c>
    </row>
    <row r="291" spans="1:6" x14ac:dyDescent="0.25">
      <c r="A291" s="17">
        <v>3</v>
      </c>
      <c r="B291" s="17">
        <v>259</v>
      </c>
      <c r="C291" s="17" t="s">
        <v>26</v>
      </c>
      <c r="D291" s="17" t="s">
        <v>132</v>
      </c>
      <c r="E291" s="17">
        <v>4.4862330000000004</v>
      </c>
      <c r="F291" s="17">
        <v>8</v>
      </c>
    </row>
    <row r="292" spans="1:6" x14ac:dyDescent="0.25">
      <c r="A292" s="17">
        <v>302</v>
      </c>
      <c r="B292" s="17">
        <v>550</v>
      </c>
      <c r="C292" s="17" t="s">
        <v>40</v>
      </c>
      <c r="D292" s="17" t="s">
        <v>153</v>
      </c>
      <c r="E292" s="17">
        <v>4.483352</v>
      </c>
      <c r="F292" s="17">
        <v>5</v>
      </c>
    </row>
    <row r="293" spans="1:6" x14ac:dyDescent="0.25">
      <c r="A293" s="17">
        <v>8</v>
      </c>
      <c r="B293" s="17">
        <v>289</v>
      </c>
      <c r="C293" s="17" t="s">
        <v>31</v>
      </c>
      <c r="D293" s="17" t="s">
        <v>113</v>
      </c>
      <c r="E293" s="17">
        <v>4.4717529999999996</v>
      </c>
      <c r="F293" s="17">
        <v>10</v>
      </c>
    </row>
    <row r="294" spans="1:6" x14ac:dyDescent="0.25">
      <c r="A294" s="17">
        <v>301</v>
      </c>
      <c r="B294" s="17">
        <v>364</v>
      </c>
      <c r="C294" s="17" t="s">
        <v>39</v>
      </c>
      <c r="D294" s="17" t="s">
        <v>145</v>
      </c>
      <c r="E294" s="17">
        <v>4.4175120000000003</v>
      </c>
      <c r="F294" s="17">
        <v>13</v>
      </c>
    </row>
    <row r="295" spans="1:6" x14ac:dyDescent="0.25">
      <c r="A295" s="17">
        <v>5</v>
      </c>
      <c r="B295" s="17">
        <v>289</v>
      </c>
      <c r="C295" s="17" t="s">
        <v>28</v>
      </c>
      <c r="D295" s="17" t="s">
        <v>113</v>
      </c>
      <c r="E295" s="17">
        <v>4.394088</v>
      </c>
      <c r="F295" s="17">
        <v>6</v>
      </c>
    </row>
    <row r="296" spans="1:6" x14ac:dyDescent="0.25">
      <c r="A296" s="17">
        <v>905</v>
      </c>
      <c r="B296" s="17">
        <v>288</v>
      </c>
      <c r="C296" s="17" t="s">
        <v>45</v>
      </c>
      <c r="D296" s="17" t="s">
        <v>137</v>
      </c>
      <c r="E296" s="17">
        <v>4.3846379999999998</v>
      </c>
      <c r="F296" s="17">
        <v>12</v>
      </c>
    </row>
    <row r="297" spans="1:6" x14ac:dyDescent="0.25">
      <c r="A297" s="17">
        <v>701</v>
      </c>
      <c r="B297" s="17">
        <v>253</v>
      </c>
      <c r="C297" s="17" t="s">
        <v>41</v>
      </c>
      <c r="D297" s="17" t="s">
        <v>118</v>
      </c>
      <c r="E297" s="17">
        <v>4.3764149999999997</v>
      </c>
      <c r="F297" s="17">
        <v>16</v>
      </c>
    </row>
    <row r="298" spans="1:6" x14ac:dyDescent="0.25">
      <c r="A298" s="17">
        <v>988</v>
      </c>
      <c r="B298" s="17">
        <v>428</v>
      </c>
      <c r="C298" s="17" t="s">
        <v>49</v>
      </c>
      <c r="D298" s="17" t="s">
        <v>133</v>
      </c>
      <c r="E298" s="17">
        <v>4.3342999999999998</v>
      </c>
      <c r="F298" s="17">
        <v>3</v>
      </c>
    </row>
    <row r="299" spans="1:6" x14ac:dyDescent="0.25">
      <c r="A299" s="17">
        <v>50</v>
      </c>
      <c r="B299" s="17">
        <v>347</v>
      </c>
      <c r="C299" s="17" t="s">
        <v>38</v>
      </c>
      <c r="D299" s="17" t="s">
        <v>178</v>
      </c>
      <c r="E299" s="17">
        <v>4.3090950000000001</v>
      </c>
      <c r="F299" s="17">
        <v>26</v>
      </c>
    </row>
    <row r="300" spans="1:6" x14ac:dyDescent="0.25">
      <c r="A300" s="17">
        <v>3</v>
      </c>
      <c r="B300" s="17">
        <v>666</v>
      </c>
      <c r="C300" s="17" t="s">
        <v>26</v>
      </c>
      <c r="D300" s="17" t="s">
        <v>140</v>
      </c>
      <c r="E300" s="17">
        <v>4.3088199999999999</v>
      </c>
      <c r="F300" s="17">
        <v>7</v>
      </c>
    </row>
    <row r="301" spans="1:6" x14ac:dyDescent="0.25">
      <c r="A301" s="17">
        <v>10</v>
      </c>
      <c r="B301" s="17">
        <v>288</v>
      </c>
      <c r="C301" s="17" t="s">
        <v>32</v>
      </c>
      <c r="D301" s="17" t="s">
        <v>137</v>
      </c>
      <c r="E301" s="17">
        <v>4.2841719999999999</v>
      </c>
      <c r="F301" s="17">
        <v>4</v>
      </c>
    </row>
    <row r="302" spans="1:6" x14ac:dyDescent="0.25">
      <c r="A302" s="17">
        <v>918</v>
      </c>
      <c r="B302" s="17">
        <v>428</v>
      </c>
      <c r="C302" s="17" t="s">
        <v>48</v>
      </c>
      <c r="D302" s="17" t="s">
        <v>133</v>
      </c>
      <c r="E302" s="17">
        <v>4.2830899999999996</v>
      </c>
      <c r="F302" s="17">
        <v>11</v>
      </c>
    </row>
    <row r="303" spans="1:6" x14ac:dyDescent="0.25">
      <c r="A303" s="17">
        <v>50</v>
      </c>
      <c r="B303" s="17">
        <v>269</v>
      </c>
      <c r="C303" s="17" t="s">
        <v>38</v>
      </c>
      <c r="D303" s="17" t="s">
        <v>124</v>
      </c>
      <c r="E303" s="17">
        <v>4.2739229999999999</v>
      </c>
      <c r="F303" s="17">
        <v>21</v>
      </c>
    </row>
    <row r="304" spans="1:6" x14ac:dyDescent="0.25">
      <c r="A304" s="17">
        <v>5</v>
      </c>
      <c r="B304" s="17">
        <v>236</v>
      </c>
      <c r="C304" s="17" t="s">
        <v>28</v>
      </c>
      <c r="D304" s="17" t="s">
        <v>144</v>
      </c>
      <c r="E304" s="17">
        <v>4.2733040000000004</v>
      </c>
      <c r="F304" s="17">
        <v>9</v>
      </c>
    </row>
    <row r="305" spans="1:6" x14ac:dyDescent="0.25">
      <c r="A305" s="17">
        <v>918</v>
      </c>
      <c r="B305" s="17">
        <v>287</v>
      </c>
      <c r="C305" s="17" t="s">
        <v>48</v>
      </c>
      <c r="D305" s="17" t="s">
        <v>125</v>
      </c>
      <c r="E305" s="17">
        <v>4.2347349999999997</v>
      </c>
      <c r="F305" s="17">
        <v>4</v>
      </c>
    </row>
    <row r="306" spans="1:6" x14ac:dyDescent="0.25">
      <c r="A306" s="17">
        <v>4</v>
      </c>
      <c r="B306" s="17">
        <v>431</v>
      </c>
      <c r="C306" s="17" t="s">
        <v>27</v>
      </c>
      <c r="D306" s="17" t="s">
        <v>167</v>
      </c>
      <c r="E306" s="17">
        <v>4.2266089999999998</v>
      </c>
      <c r="F306" s="17">
        <v>11</v>
      </c>
    </row>
    <row r="307" spans="1:6" x14ac:dyDescent="0.25">
      <c r="A307" s="17">
        <v>2</v>
      </c>
      <c r="B307" s="17">
        <v>253</v>
      </c>
      <c r="C307" s="17" t="s">
        <v>25</v>
      </c>
      <c r="D307" s="17" t="s">
        <v>118</v>
      </c>
      <c r="E307" s="17">
        <v>4.2194739999999999</v>
      </c>
      <c r="F307" s="17">
        <v>17</v>
      </c>
    </row>
    <row r="308" spans="1:6" x14ac:dyDescent="0.25">
      <c r="A308" s="17">
        <v>918</v>
      </c>
      <c r="B308" s="17">
        <v>349</v>
      </c>
      <c r="C308" s="17" t="s">
        <v>48</v>
      </c>
      <c r="D308" s="17" t="s">
        <v>131</v>
      </c>
      <c r="E308" s="17">
        <v>4.2154579999999999</v>
      </c>
      <c r="F308" s="17">
        <v>14</v>
      </c>
    </row>
    <row r="309" spans="1:6" x14ac:dyDescent="0.25">
      <c r="A309" s="17">
        <v>918</v>
      </c>
      <c r="B309" s="17">
        <v>71</v>
      </c>
      <c r="C309" s="17" t="s">
        <v>48</v>
      </c>
      <c r="D309" s="17" t="s">
        <v>198</v>
      </c>
      <c r="E309" s="17">
        <v>4.2132899999999998</v>
      </c>
      <c r="F309" s="17">
        <v>10</v>
      </c>
    </row>
    <row r="310" spans="1:6" x14ac:dyDescent="0.25">
      <c r="A310" s="17">
        <v>989</v>
      </c>
      <c r="B310" s="17">
        <v>247</v>
      </c>
      <c r="C310" s="17" t="s">
        <v>50</v>
      </c>
      <c r="D310" s="17" t="s">
        <v>139</v>
      </c>
      <c r="E310" s="17">
        <v>4.0825680000000002</v>
      </c>
      <c r="F310" s="17">
        <v>9</v>
      </c>
    </row>
    <row r="311" spans="1:6" x14ac:dyDescent="0.25">
      <c r="A311" s="17">
        <v>701</v>
      </c>
      <c r="B311" s="17">
        <v>635</v>
      </c>
      <c r="C311" s="17" t="s">
        <v>41</v>
      </c>
      <c r="D311" s="17" t="s">
        <v>146</v>
      </c>
      <c r="E311" s="17">
        <v>4.0690340000000003</v>
      </c>
      <c r="F311" s="17">
        <v>15</v>
      </c>
    </row>
    <row r="312" spans="1:6" x14ac:dyDescent="0.25">
      <c r="A312" s="17">
        <v>12</v>
      </c>
      <c r="B312" s="17">
        <v>259</v>
      </c>
      <c r="C312" s="17" t="s">
        <v>34</v>
      </c>
      <c r="D312" s="17" t="s">
        <v>132</v>
      </c>
      <c r="E312" s="17">
        <v>4.0398949999999996</v>
      </c>
      <c r="F312" s="17">
        <v>3</v>
      </c>
    </row>
    <row r="313" spans="1:6" x14ac:dyDescent="0.25">
      <c r="A313" s="17">
        <v>21</v>
      </c>
      <c r="B313" s="17">
        <v>285</v>
      </c>
      <c r="C313" s="17" t="s">
        <v>36</v>
      </c>
      <c r="D313" s="17" t="s">
        <v>127</v>
      </c>
      <c r="E313" s="17">
        <v>4.0369580000000003</v>
      </c>
      <c r="F313" s="17">
        <v>15</v>
      </c>
    </row>
    <row r="314" spans="1:6" x14ac:dyDescent="0.25">
      <c r="A314" s="17">
        <v>6</v>
      </c>
      <c r="B314" s="17">
        <v>555</v>
      </c>
      <c r="C314" s="17" t="s">
        <v>29</v>
      </c>
      <c r="D314" s="17" t="s">
        <v>191</v>
      </c>
      <c r="E314" s="17">
        <v>4.005808</v>
      </c>
      <c r="F314" s="17">
        <v>12</v>
      </c>
    </row>
    <row r="315" spans="1:6" x14ac:dyDescent="0.25">
      <c r="A315" s="17">
        <v>302</v>
      </c>
      <c r="B315" s="17">
        <v>251</v>
      </c>
      <c r="C315" s="17" t="s">
        <v>40</v>
      </c>
      <c r="D315" s="17" t="s">
        <v>164</v>
      </c>
      <c r="E315" s="17">
        <v>3.9688690000000002</v>
      </c>
      <c r="F315" s="17">
        <v>72</v>
      </c>
    </row>
    <row r="316" spans="1:6" x14ac:dyDescent="0.25">
      <c r="A316" s="17">
        <v>11</v>
      </c>
      <c r="B316" s="17">
        <v>364</v>
      </c>
      <c r="C316" s="17" t="s">
        <v>33</v>
      </c>
      <c r="D316" s="17" t="s">
        <v>145</v>
      </c>
      <c r="E316" s="17">
        <v>3.9675379999999998</v>
      </c>
      <c r="F316" s="17">
        <v>2</v>
      </c>
    </row>
    <row r="317" spans="1:6" x14ac:dyDescent="0.25">
      <c r="A317" s="17">
        <v>989</v>
      </c>
      <c r="B317" s="17">
        <v>236</v>
      </c>
      <c r="C317" s="17" t="s">
        <v>50</v>
      </c>
      <c r="D317" s="17" t="s">
        <v>144</v>
      </c>
      <c r="E317" s="17">
        <v>3.9409459999999998</v>
      </c>
      <c r="F317" s="17">
        <v>10</v>
      </c>
    </row>
    <row r="318" spans="1:6" x14ac:dyDescent="0.25">
      <c r="A318" s="17">
        <v>11</v>
      </c>
      <c r="B318" s="17">
        <v>252</v>
      </c>
      <c r="C318" s="17" t="s">
        <v>33</v>
      </c>
      <c r="D318" s="17" t="s">
        <v>149</v>
      </c>
      <c r="E318" s="17">
        <v>3.940493</v>
      </c>
      <c r="F318" s="17">
        <v>1</v>
      </c>
    </row>
    <row r="319" spans="1:6" x14ac:dyDescent="0.25">
      <c r="A319" s="17">
        <v>701</v>
      </c>
      <c r="B319" s="17">
        <v>142</v>
      </c>
      <c r="C319" s="17" t="s">
        <v>41</v>
      </c>
      <c r="D319" s="17" t="s">
        <v>123</v>
      </c>
      <c r="E319" s="17">
        <v>3.9257399999999998</v>
      </c>
      <c r="F319" s="17">
        <v>13</v>
      </c>
    </row>
    <row r="320" spans="1:6" x14ac:dyDescent="0.25">
      <c r="A320" s="17">
        <v>50</v>
      </c>
      <c r="B320" s="17">
        <v>364</v>
      </c>
      <c r="C320" s="17" t="s">
        <v>38</v>
      </c>
      <c r="D320" s="17" t="s">
        <v>145</v>
      </c>
      <c r="E320" s="17">
        <v>3.9153530000000001</v>
      </c>
      <c r="F320" s="17">
        <v>42</v>
      </c>
    </row>
    <row r="321" spans="1:6" x14ac:dyDescent="0.25">
      <c r="A321" s="17">
        <v>820</v>
      </c>
      <c r="B321" s="17">
        <v>862</v>
      </c>
      <c r="C321" s="17" t="s">
        <v>44</v>
      </c>
      <c r="D321" s="17" t="s">
        <v>180</v>
      </c>
      <c r="E321" s="17">
        <v>3.8320020000000001</v>
      </c>
      <c r="F321" s="17">
        <v>5</v>
      </c>
    </row>
    <row r="322" spans="1:6" x14ac:dyDescent="0.25">
      <c r="A322" s="17">
        <v>801</v>
      </c>
      <c r="B322" s="17">
        <v>769</v>
      </c>
      <c r="C322" s="17" t="s">
        <v>43</v>
      </c>
      <c r="D322" s="17" t="s">
        <v>120</v>
      </c>
      <c r="E322" s="17">
        <v>3.8239670000000001</v>
      </c>
      <c r="F322" s="17">
        <v>13</v>
      </c>
    </row>
    <row r="323" spans="1:6" x14ac:dyDescent="0.25">
      <c r="A323" s="17">
        <v>2</v>
      </c>
      <c r="B323" s="17">
        <v>428</v>
      </c>
      <c r="C323" s="17" t="s">
        <v>25</v>
      </c>
      <c r="D323" s="17" t="s">
        <v>133</v>
      </c>
      <c r="E323" s="17">
        <v>3.809685</v>
      </c>
      <c r="F323" s="17">
        <v>15</v>
      </c>
    </row>
    <row r="324" spans="1:6" x14ac:dyDescent="0.25">
      <c r="A324" s="17">
        <v>2</v>
      </c>
      <c r="B324" s="17">
        <v>440</v>
      </c>
      <c r="C324" s="17" t="s">
        <v>25</v>
      </c>
      <c r="D324" s="17" t="s">
        <v>162</v>
      </c>
      <c r="E324" s="17">
        <v>3.8034309999999998</v>
      </c>
      <c r="F324" s="17">
        <v>16</v>
      </c>
    </row>
    <row r="325" spans="1:6" x14ac:dyDescent="0.25">
      <c r="A325" s="17">
        <v>302</v>
      </c>
      <c r="B325" s="17">
        <v>253</v>
      </c>
      <c r="C325" s="17" t="s">
        <v>40</v>
      </c>
      <c r="D325" s="17" t="s">
        <v>118</v>
      </c>
      <c r="E325" s="17">
        <v>3.783423</v>
      </c>
      <c r="F325" s="17">
        <v>79</v>
      </c>
    </row>
    <row r="326" spans="1:6" x14ac:dyDescent="0.25">
      <c r="A326" s="17">
        <v>302</v>
      </c>
      <c r="B326" s="17">
        <v>555</v>
      </c>
      <c r="C326" s="17" t="s">
        <v>40</v>
      </c>
      <c r="D326" s="17" t="s">
        <v>191</v>
      </c>
      <c r="E326" s="17">
        <v>3.775468</v>
      </c>
      <c r="F326" s="17">
        <v>3</v>
      </c>
    </row>
    <row r="327" spans="1:6" x14ac:dyDescent="0.25">
      <c r="A327" s="17">
        <v>50</v>
      </c>
      <c r="B327" s="17">
        <v>342</v>
      </c>
      <c r="C327" s="17" t="s">
        <v>38</v>
      </c>
      <c r="D327" s="17" t="s">
        <v>166</v>
      </c>
      <c r="E327" s="17">
        <v>3.7580100000000001</v>
      </c>
      <c r="F327" s="17">
        <v>26</v>
      </c>
    </row>
    <row r="328" spans="1:6" x14ac:dyDescent="0.25">
      <c r="A328" s="17">
        <v>302</v>
      </c>
      <c r="B328" s="17">
        <v>765</v>
      </c>
      <c r="C328" s="17" t="s">
        <v>40</v>
      </c>
      <c r="D328" s="17" t="s">
        <v>169</v>
      </c>
      <c r="E328" s="17">
        <v>3.7508149999999998</v>
      </c>
      <c r="F328" s="17">
        <v>16</v>
      </c>
    </row>
    <row r="329" spans="1:6" x14ac:dyDescent="0.25">
      <c r="A329" s="17">
        <v>4</v>
      </c>
      <c r="B329" s="17">
        <v>255</v>
      </c>
      <c r="C329" s="17" t="s">
        <v>27</v>
      </c>
      <c r="D329" s="17" t="s">
        <v>114</v>
      </c>
      <c r="E329" s="17">
        <v>3.74641</v>
      </c>
      <c r="F329" s="17">
        <v>22</v>
      </c>
    </row>
    <row r="330" spans="1:6" x14ac:dyDescent="0.25">
      <c r="A330" s="17">
        <v>302</v>
      </c>
      <c r="B330" s="17">
        <v>347</v>
      </c>
      <c r="C330" s="17" t="s">
        <v>40</v>
      </c>
      <c r="D330" s="17" t="s">
        <v>178</v>
      </c>
      <c r="E330" s="17">
        <v>3.7268110000000001</v>
      </c>
      <c r="F330" s="17">
        <v>68</v>
      </c>
    </row>
    <row r="331" spans="1:6" x14ac:dyDescent="0.25">
      <c r="A331" s="17">
        <v>918</v>
      </c>
      <c r="B331" s="17">
        <v>130</v>
      </c>
      <c r="C331" s="17" t="s">
        <v>48</v>
      </c>
      <c r="D331" s="17" t="s">
        <v>209</v>
      </c>
      <c r="E331" s="17">
        <v>3.6855609999999999</v>
      </c>
      <c r="F331" s="17">
        <v>5</v>
      </c>
    </row>
    <row r="332" spans="1:6" x14ac:dyDescent="0.25">
      <c r="A332" s="17">
        <v>7</v>
      </c>
      <c r="B332" s="17">
        <v>298</v>
      </c>
      <c r="C332" s="17" t="s">
        <v>30</v>
      </c>
      <c r="D332" s="17" t="s">
        <v>115</v>
      </c>
      <c r="E332" s="17">
        <v>3.6752210000000001</v>
      </c>
      <c r="F332" s="17">
        <v>1</v>
      </c>
    </row>
    <row r="333" spans="1:6" x14ac:dyDescent="0.25">
      <c r="A333" s="17">
        <v>4</v>
      </c>
      <c r="B333" s="17">
        <v>745</v>
      </c>
      <c r="C333" s="17" t="s">
        <v>27</v>
      </c>
      <c r="D333" s="17" t="s">
        <v>154</v>
      </c>
      <c r="E333" s="17">
        <v>3.6717629999999999</v>
      </c>
      <c r="F333" s="17">
        <v>11</v>
      </c>
    </row>
    <row r="334" spans="1:6" x14ac:dyDescent="0.25">
      <c r="A334" s="17">
        <v>918</v>
      </c>
      <c r="B334" s="17">
        <v>615</v>
      </c>
      <c r="C334" s="17" t="s">
        <v>48</v>
      </c>
      <c r="D334" s="17" t="s">
        <v>168</v>
      </c>
      <c r="E334" s="17">
        <v>3.6674549999999999</v>
      </c>
      <c r="F334" s="17">
        <v>6</v>
      </c>
    </row>
    <row r="335" spans="1:6" x14ac:dyDescent="0.25">
      <c r="A335" s="17">
        <v>988</v>
      </c>
      <c r="B335" s="17">
        <v>580</v>
      </c>
      <c r="C335" s="17" t="s">
        <v>49</v>
      </c>
      <c r="D335" s="17" t="s">
        <v>182</v>
      </c>
      <c r="E335" s="17">
        <v>3.6561599999999999</v>
      </c>
      <c r="F335" s="17">
        <v>4</v>
      </c>
    </row>
    <row r="336" spans="1:6" x14ac:dyDescent="0.25">
      <c r="A336" s="17">
        <v>302</v>
      </c>
      <c r="B336" s="17">
        <v>645</v>
      </c>
      <c r="C336" s="17" t="s">
        <v>40</v>
      </c>
      <c r="D336" s="17" t="s">
        <v>111</v>
      </c>
      <c r="E336" s="17">
        <v>3.6132680000000001</v>
      </c>
      <c r="F336" s="17">
        <v>74</v>
      </c>
    </row>
    <row r="337" spans="1:6" x14ac:dyDescent="0.25">
      <c r="A337" s="17">
        <v>50</v>
      </c>
      <c r="B337" s="17">
        <v>428</v>
      </c>
      <c r="C337" s="17" t="s">
        <v>38</v>
      </c>
      <c r="D337" s="17" t="s">
        <v>133</v>
      </c>
      <c r="E337" s="17">
        <v>3.5928629999999999</v>
      </c>
      <c r="F337" s="17">
        <v>40</v>
      </c>
    </row>
    <row r="338" spans="1:6" x14ac:dyDescent="0.25">
      <c r="A338" s="17">
        <v>7</v>
      </c>
      <c r="B338" s="17">
        <v>259</v>
      </c>
      <c r="C338" s="17" t="s">
        <v>30</v>
      </c>
      <c r="D338" s="17" t="s">
        <v>132</v>
      </c>
      <c r="E338" s="17">
        <v>3.5734149999999998</v>
      </c>
      <c r="F338" s="17">
        <v>1</v>
      </c>
    </row>
    <row r="339" spans="1:6" x14ac:dyDescent="0.25">
      <c r="A339" s="17">
        <v>302</v>
      </c>
      <c r="B339" s="17">
        <v>738</v>
      </c>
      <c r="C339" s="17" t="s">
        <v>40</v>
      </c>
      <c r="D339" s="17" t="s">
        <v>119</v>
      </c>
      <c r="E339" s="17">
        <v>3.5557720000000002</v>
      </c>
      <c r="F339" s="17">
        <v>21</v>
      </c>
    </row>
    <row r="340" spans="1:6" x14ac:dyDescent="0.25">
      <c r="A340" s="17">
        <v>905</v>
      </c>
      <c r="B340" s="17">
        <v>243</v>
      </c>
      <c r="C340" s="17" t="s">
        <v>45</v>
      </c>
      <c r="D340" s="17" t="s">
        <v>175</v>
      </c>
      <c r="E340" s="17">
        <v>3.5527850000000001</v>
      </c>
      <c r="F340" s="17">
        <v>21</v>
      </c>
    </row>
    <row r="341" spans="1:6" x14ac:dyDescent="0.25">
      <c r="A341" s="17">
        <v>8</v>
      </c>
      <c r="B341" s="17">
        <v>255</v>
      </c>
      <c r="C341" s="17" t="s">
        <v>31</v>
      </c>
      <c r="D341" s="17" t="s">
        <v>114</v>
      </c>
      <c r="E341" s="17">
        <v>3.5398749999999999</v>
      </c>
      <c r="F341" s="17">
        <v>6</v>
      </c>
    </row>
    <row r="342" spans="1:6" x14ac:dyDescent="0.25">
      <c r="A342" s="17">
        <v>21</v>
      </c>
      <c r="B342" s="17">
        <v>248</v>
      </c>
      <c r="C342" s="17" t="s">
        <v>36</v>
      </c>
      <c r="D342" s="17" t="s">
        <v>117</v>
      </c>
      <c r="E342" s="17">
        <v>3.5215320000000001</v>
      </c>
      <c r="F342" s="17">
        <v>12</v>
      </c>
    </row>
    <row r="343" spans="1:6" x14ac:dyDescent="0.25">
      <c r="A343" s="17">
        <v>302</v>
      </c>
      <c r="B343" s="17">
        <v>660</v>
      </c>
      <c r="C343" s="17" t="s">
        <v>40</v>
      </c>
      <c r="D343" s="17" t="s">
        <v>152</v>
      </c>
      <c r="E343" s="17">
        <v>3.5141149999999999</v>
      </c>
      <c r="F343" s="17">
        <v>59</v>
      </c>
    </row>
    <row r="344" spans="1:6" x14ac:dyDescent="0.25">
      <c r="A344" s="17">
        <v>701</v>
      </c>
      <c r="B344" s="17">
        <v>617</v>
      </c>
      <c r="C344" s="17" t="s">
        <v>41</v>
      </c>
      <c r="D344" s="17" t="s">
        <v>161</v>
      </c>
      <c r="E344" s="17">
        <v>3.5103249999999999</v>
      </c>
      <c r="F344" s="17">
        <v>11</v>
      </c>
    </row>
    <row r="345" spans="1:6" x14ac:dyDescent="0.25">
      <c r="A345" s="17">
        <v>914</v>
      </c>
      <c r="B345" s="17">
        <v>272</v>
      </c>
      <c r="C345" s="17" t="s">
        <v>47</v>
      </c>
      <c r="D345" s="17" t="s">
        <v>184</v>
      </c>
      <c r="E345" s="17">
        <v>3.4975640000000001</v>
      </c>
      <c r="F345" s="17">
        <v>4</v>
      </c>
    </row>
    <row r="346" spans="1:6" x14ac:dyDescent="0.25">
      <c r="A346" s="17">
        <v>4</v>
      </c>
      <c r="B346" s="17">
        <v>287</v>
      </c>
      <c r="C346" s="17" t="s">
        <v>27</v>
      </c>
      <c r="D346" s="17" t="s">
        <v>125</v>
      </c>
      <c r="E346" s="17">
        <v>3.493147</v>
      </c>
      <c r="F346" s="17">
        <v>26</v>
      </c>
    </row>
    <row r="347" spans="1:6" x14ac:dyDescent="0.25">
      <c r="A347" s="17">
        <v>2</v>
      </c>
      <c r="B347" s="17">
        <v>269</v>
      </c>
      <c r="C347" s="17" t="s">
        <v>25</v>
      </c>
      <c r="D347" s="17" t="s">
        <v>124</v>
      </c>
      <c r="E347" s="17">
        <v>3.4908079999999999</v>
      </c>
      <c r="F347" s="17">
        <v>21</v>
      </c>
    </row>
    <row r="348" spans="1:6" x14ac:dyDescent="0.25">
      <c r="A348" s="17">
        <v>918</v>
      </c>
      <c r="B348" s="17">
        <v>64</v>
      </c>
      <c r="C348" s="17" t="s">
        <v>48</v>
      </c>
      <c r="D348" s="17" t="s">
        <v>160</v>
      </c>
      <c r="E348" s="17">
        <v>3.4723839999999999</v>
      </c>
      <c r="F348" s="17">
        <v>14</v>
      </c>
    </row>
    <row r="349" spans="1:6" x14ac:dyDescent="0.25">
      <c r="A349" s="17">
        <v>8</v>
      </c>
      <c r="B349" s="17">
        <v>364</v>
      </c>
      <c r="C349" s="17" t="s">
        <v>31</v>
      </c>
      <c r="D349" s="17" t="s">
        <v>145</v>
      </c>
      <c r="E349" s="17">
        <v>3.469465</v>
      </c>
      <c r="F349" s="17">
        <v>7</v>
      </c>
    </row>
    <row r="350" spans="1:6" x14ac:dyDescent="0.25">
      <c r="A350" s="17">
        <v>989</v>
      </c>
      <c r="B350" s="17">
        <v>260</v>
      </c>
      <c r="C350" s="17" t="s">
        <v>50</v>
      </c>
      <c r="D350" s="17" t="s">
        <v>138</v>
      </c>
      <c r="E350" s="17">
        <v>3.4132129999999998</v>
      </c>
      <c r="F350" s="17">
        <v>14</v>
      </c>
    </row>
    <row r="351" spans="1:6" x14ac:dyDescent="0.25">
      <c r="A351" s="17">
        <v>302</v>
      </c>
      <c r="B351" s="17">
        <v>728</v>
      </c>
      <c r="C351" s="17" t="s">
        <v>40</v>
      </c>
      <c r="D351" s="17" t="s">
        <v>150</v>
      </c>
      <c r="E351" s="17">
        <v>3.369678</v>
      </c>
      <c r="F351" s="17">
        <v>26</v>
      </c>
    </row>
    <row r="352" spans="1:6" x14ac:dyDescent="0.25">
      <c r="A352" s="17">
        <v>701</v>
      </c>
      <c r="B352" s="17">
        <v>266</v>
      </c>
      <c r="C352" s="17" t="s">
        <v>41</v>
      </c>
      <c r="D352" s="17" t="s">
        <v>121</v>
      </c>
      <c r="E352" s="17">
        <v>3.3657780000000002</v>
      </c>
      <c r="F352" s="17">
        <v>14</v>
      </c>
    </row>
    <row r="353" spans="1:6" x14ac:dyDescent="0.25">
      <c r="A353" s="17">
        <v>301</v>
      </c>
      <c r="B353" s="17">
        <v>287</v>
      </c>
      <c r="C353" s="17" t="s">
        <v>39</v>
      </c>
      <c r="D353" s="17" t="s">
        <v>125</v>
      </c>
      <c r="E353" s="17">
        <v>3.3640539999999999</v>
      </c>
      <c r="F353" s="17">
        <v>22</v>
      </c>
    </row>
    <row r="354" spans="1:6" x14ac:dyDescent="0.25">
      <c r="A354" s="17">
        <v>50</v>
      </c>
      <c r="B354" s="17">
        <v>255</v>
      </c>
      <c r="C354" s="17" t="s">
        <v>38</v>
      </c>
      <c r="D354" s="17" t="s">
        <v>114</v>
      </c>
      <c r="E354" s="17">
        <v>3.359416</v>
      </c>
      <c r="F354" s="17">
        <v>12</v>
      </c>
    </row>
    <row r="355" spans="1:6" x14ac:dyDescent="0.25">
      <c r="A355" s="17">
        <v>918</v>
      </c>
      <c r="B355" s="17">
        <v>251</v>
      </c>
      <c r="C355" s="17" t="s">
        <v>48</v>
      </c>
      <c r="D355" s="17" t="s">
        <v>164</v>
      </c>
      <c r="E355" s="17">
        <v>3.3226960000000001</v>
      </c>
      <c r="F355" s="17">
        <v>6</v>
      </c>
    </row>
    <row r="356" spans="1:6" x14ac:dyDescent="0.25">
      <c r="A356" s="17">
        <v>918</v>
      </c>
      <c r="B356" s="17">
        <v>65</v>
      </c>
      <c r="C356" s="17" t="s">
        <v>48</v>
      </c>
      <c r="D356" s="17" t="s">
        <v>216</v>
      </c>
      <c r="E356" s="17">
        <v>3.3077589999999999</v>
      </c>
      <c r="F356" s="17">
        <v>15</v>
      </c>
    </row>
    <row r="357" spans="1:6" x14ac:dyDescent="0.25">
      <c r="A357" s="17">
        <v>801</v>
      </c>
      <c r="B357" s="17">
        <v>866</v>
      </c>
      <c r="C357" s="17" t="s">
        <v>43</v>
      </c>
      <c r="D357" s="17" t="s">
        <v>208</v>
      </c>
      <c r="E357" s="17">
        <v>3.2967149999999998</v>
      </c>
      <c r="F357" s="17">
        <v>13</v>
      </c>
    </row>
    <row r="358" spans="1:6" x14ac:dyDescent="0.25">
      <c r="A358" s="17">
        <v>701</v>
      </c>
      <c r="B358" s="17">
        <v>241</v>
      </c>
      <c r="C358" s="17" t="s">
        <v>41</v>
      </c>
      <c r="D358" s="17" t="s">
        <v>112</v>
      </c>
      <c r="E358" s="17">
        <v>3.2671640000000002</v>
      </c>
      <c r="F358" s="17">
        <v>16</v>
      </c>
    </row>
    <row r="359" spans="1:6" x14ac:dyDescent="0.25">
      <c r="A359" s="17">
        <v>905</v>
      </c>
      <c r="B359" s="17">
        <v>259</v>
      </c>
      <c r="C359" s="17" t="s">
        <v>45</v>
      </c>
      <c r="D359" s="17" t="s">
        <v>132</v>
      </c>
      <c r="E359" s="17">
        <v>3.264373</v>
      </c>
      <c r="F359" s="17">
        <v>19</v>
      </c>
    </row>
    <row r="360" spans="1:6" x14ac:dyDescent="0.25">
      <c r="A360" s="17">
        <v>905</v>
      </c>
      <c r="B360" s="17">
        <v>251</v>
      </c>
      <c r="C360" s="17" t="s">
        <v>45</v>
      </c>
      <c r="D360" s="17" t="s">
        <v>164</v>
      </c>
      <c r="E360" s="17">
        <v>3.2498019999999999</v>
      </c>
      <c r="F360" s="17">
        <v>3</v>
      </c>
    </row>
    <row r="361" spans="1:6" x14ac:dyDescent="0.25">
      <c r="A361" s="17">
        <v>905</v>
      </c>
      <c r="B361" s="17">
        <v>93</v>
      </c>
      <c r="C361" s="17" t="s">
        <v>45</v>
      </c>
      <c r="D361" s="17" t="s">
        <v>196</v>
      </c>
      <c r="E361" s="17">
        <v>3.2373660000000002</v>
      </c>
      <c r="F361" s="17">
        <v>29</v>
      </c>
    </row>
    <row r="362" spans="1:6" x14ac:dyDescent="0.25">
      <c r="A362" s="17">
        <v>905</v>
      </c>
      <c r="B362" s="17">
        <v>229</v>
      </c>
      <c r="C362" s="17" t="s">
        <v>45</v>
      </c>
      <c r="D362" s="17" t="s">
        <v>163</v>
      </c>
      <c r="E362" s="17">
        <v>3.2300119999999999</v>
      </c>
      <c r="F362" s="17">
        <v>9</v>
      </c>
    </row>
    <row r="363" spans="1:6" x14ac:dyDescent="0.25">
      <c r="A363" s="17">
        <v>4</v>
      </c>
      <c r="B363" s="17">
        <v>764</v>
      </c>
      <c r="C363" s="17" t="s">
        <v>27</v>
      </c>
      <c r="D363" s="17" t="s">
        <v>205</v>
      </c>
      <c r="E363" s="17">
        <v>3.2267399999999999</v>
      </c>
      <c r="F363" s="17">
        <v>7</v>
      </c>
    </row>
    <row r="364" spans="1:6" x14ac:dyDescent="0.25">
      <c r="A364" s="17">
        <v>12</v>
      </c>
      <c r="B364" s="17">
        <v>282</v>
      </c>
      <c r="C364" s="17" t="s">
        <v>34</v>
      </c>
      <c r="D364" s="17" t="s">
        <v>126</v>
      </c>
      <c r="E364" s="17">
        <v>3.2214079999999998</v>
      </c>
      <c r="F364" s="17">
        <v>5</v>
      </c>
    </row>
    <row r="365" spans="1:6" x14ac:dyDescent="0.25">
      <c r="A365" s="17">
        <v>2</v>
      </c>
      <c r="B365" s="17">
        <v>454</v>
      </c>
      <c r="C365" s="17" t="s">
        <v>25</v>
      </c>
      <c r="D365" s="17" t="s">
        <v>142</v>
      </c>
      <c r="E365" s="17">
        <v>3.2114400000000001</v>
      </c>
      <c r="F365" s="17">
        <v>19</v>
      </c>
    </row>
    <row r="366" spans="1:6" x14ac:dyDescent="0.25">
      <c r="A366" s="17">
        <v>11</v>
      </c>
      <c r="B366" s="17">
        <v>798</v>
      </c>
      <c r="C366" s="17" t="s">
        <v>33</v>
      </c>
      <c r="D366" s="17" t="s">
        <v>155</v>
      </c>
      <c r="E366" s="17">
        <v>3.205346</v>
      </c>
      <c r="F366" s="17">
        <v>3</v>
      </c>
    </row>
    <row r="367" spans="1:6" x14ac:dyDescent="0.25">
      <c r="A367" s="17">
        <v>701</v>
      </c>
      <c r="B367" s="17">
        <v>364</v>
      </c>
      <c r="C367" s="17" t="s">
        <v>41</v>
      </c>
      <c r="D367" s="17" t="s">
        <v>145</v>
      </c>
      <c r="E367" s="17">
        <v>3.1856270000000002</v>
      </c>
      <c r="F367" s="17">
        <v>13</v>
      </c>
    </row>
    <row r="368" spans="1:6" x14ac:dyDescent="0.25">
      <c r="A368" s="17">
        <v>18</v>
      </c>
      <c r="B368" s="17">
        <v>288</v>
      </c>
      <c r="C368" s="17" t="s">
        <v>35</v>
      </c>
      <c r="D368" s="17" t="s">
        <v>137</v>
      </c>
      <c r="E368" s="17">
        <v>3.1777280000000001</v>
      </c>
      <c r="F368" s="17">
        <v>9</v>
      </c>
    </row>
    <row r="369" spans="1:6" x14ac:dyDescent="0.25">
      <c r="A369" s="17">
        <v>989</v>
      </c>
      <c r="B369" s="17">
        <v>225</v>
      </c>
      <c r="C369" s="17" t="s">
        <v>50</v>
      </c>
      <c r="D369" s="17" t="s">
        <v>157</v>
      </c>
      <c r="E369" s="17">
        <v>3.1330749999999998</v>
      </c>
      <c r="F369" s="17">
        <v>5</v>
      </c>
    </row>
    <row r="370" spans="1:6" x14ac:dyDescent="0.25">
      <c r="A370" s="17">
        <v>918</v>
      </c>
      <c r="B370" s="17">
        <v>259</v>
      </c>
      <c r="C370" s="17" t="s">
        <v>48</v>
      </c>
      <c r="D370" s="17" t="s">
        <v>132</v>
      </c>
      <c r="E370" s="17">
        <v>3.117769</v>
      </c>
      <c r="F370" s="17">
        <v>22</v>
      </c>
    </row>
    <row r="371" spans="1:6" x14ac:dyDescent="0.25">
      <c r="A371" s="17">
        <v>989</v>
      </c>
      <c r="B371" s="17">
        <v>298</v>
      </c>
      <c r="C371" s="17" t="s">
        <v>50</v>
      </c>
      <c r="D371" s="17" t="s">
        <v>115</v>
      </c>
      <c r="E371" s="17">
        <v>3.110052</v>
      </c>
      <c r="F371" s="17">
        <v>9</v>
      </c>
    </row>
    <row r="372" spans="1:6" x14ac:dyDescent="0.25">
      <c r="A372" s="17">
        <v>701</v>
      </c>
      <c r="B372" s="17">
        <v>349</v>
      </c>
      <c r="C372" s="17" t="s">
        <v>41</v>
      </c>
      <c r="D372" s="17" t="s">
        <v>131</v>
      </c>
      <c r="E372" s="17">
        <v>3.1083669999999999</v>
      </c>
      <c r="F372" s="17">
        <v>5</v>
      </c>
    </row>
    <row r="373" spans="1:6" x14ac:dyDescent="0.25">
      <c r="A373" s="17">
        <v>918</v>
      </c>
      <c r="B373" s="17">
        <v>236</v>
      </c>
      <c r="C373" s="17" t="s">
        <v>48</v>
      </c>
      <c r="D373" s="17" t="s">
        <v>144</v>
      </c>
      <c r="E373" s="17">
        <v>3.0945499999999999</v>
      </c>
      <c r="F373" s="17">
        <v>3</v>
      </c>
    </row>
    <row r="374" spans="1:6" x14ac:dyDescent="0.25">
      <c r="A374" s="17">
        <v>18</v>
      </c>
      <c r="B374" s="17">
        <v>364</v>
      </c>
      <c r="C374" s="17" t="s">
        <v>35</v>
      </c>
      <c r="D374" s="17" t="s">
        <v>145</v>
      </c>
      <c r="E374" s="17">
        <v>3.0812879999999998</v>
      </c>
      <c r="F374" s="17">
        <v>6</v>
      </c>
    </row>
    <row r="375" spans="1:6" x14ac:dyDescent="0.25">
      <c r="A375" s="17">
        <v>742</v>
      </c>
      <c r="B375" s="17">
        <v>728</v>
      </c>
      <c r="C375" s="17" t="s">
        <v>42</v>
      </c>
      <c r="D375" s="17" t="s">
        <v>150</v>
      </c>
      <c r="E375" s="17">
        <v>3.076451</v>
      </c>
      <c r="F375" s="17">
        <v>30</v>
      </c>
    </row>
    <row r="376" spans="1:6" x14ac:dyDescent="0.25">
      <c r="A376" s="17">
        <v>11</v>
      </c>
      <c r="B376" s="17">
        <v>287</v>
      </c>
      <c r="C376" s="17" t="s">
        <v>33</v>
      </c>
      <c r="D376" s="17" t="s">
        <v>125</v>
      </c>
      <c r="E376" s="17">
        <v>3.063882</v>
      </c>
      <c r="F376" s="17">
        <v>3</v>
      </c>
    </row>
    <row r="377" spans="1:6" x14ac:dyDescent="0.25">
      <c r="A377" s="17">
        <v>918</v>
      </c>
      <c r="B377" s="17">
        <v>288</v>
      </c>
      <c r="C377" s="17" t="s">
        <v>48</v>
      </c>
      <c r="D377" s="17" t="s">
        <v>137</v>
      </c>
      <c r="E377" s="17">
        <v>3.0451239999999999</v>
      </c>
      <c r="F377" s="17">
        <v>17</v>
      </c>
    </row>
    <row r="378" spans="1:6" x14ac:dyDescent="0.25">
      <c r="A378" s="17">
        <v>5</v>
      </c>
      <c r="B378" s="17">
        <v>85</v>
      </c>
      <c r="C378" s="17" t="s">
        <v>28</v>
      </c>
      <c r="D378" s="17" t="s">
        <v>171</v>
      </c>
      <c r="E378" s="17">
        <v>3.0311089999999998</v>
      </c>
      <c r="F378" s="17">
        <v>6</v>
      </c>
    </row>
    <row r="379" spans="1:6" x14ac:dyDescent="0.25">
      <c r="A379" s="17">
        <v>301</v>
      </c>
      <c r="B379" s="17">
        <v>728</v>
      </c>
      <c r="C379" s="17" t="s">
        <v>39</v>
      </c>
      <c r="D379" s="17" t="s">
        <v>150</v>
      </c>
      <c r="E379" s="17">
        <v>3.030411</v>
      </c>
      <c r="F379" s="17">
        <v>23</v>
      </c>
    </row>
    <row r="380" spans="1:6" x14ac:dyDescent="0.25">
      <c r="A380" s="17">
        <v>11</v>
      </c>
      <c r="B380" s="17">
        <v>289</v>
      </c>
      <c r="C380" s="17" t="s">
        <v>33</v>
      </c>
      <c r="D380" s="17" t="s">
        <v>113</v>
      </c>
      <c r="E380" s="17">
        <v>3.0189729999999999</v>
      </c>
      <c r="F380" s="17">
        <v>13</v>
      </c>
    </row>
    <row r="381" spans="1:6" x14ac:dyDescent="0.25">
      <c r="A381" s="17">
        <v>801</v>
      </c>
      <c r="B381" s="17">
        <v>745</v>
      </c>
      <c r="C381" s="17" t="s">
        <v>43</v>
      </c>
      <c r="D381" s="17" t="s">
        <v>154</v>
      </c>
      <c r="E381" s="17">
        <v>3.0180699999999998</v>
      </c>
      <c r="F381" s="17">
        <v>13</v>
      </c>
    </row>
    <row r="382" spans="1:6" x14ac:dyDescent="0.25">
      <c r="A382" s="17">
        <v>905</v>
      </c>
      <c r="B382" s="17">
        <v>728</v>
      </c>
      <c r="C382" s="17" t="s">
        <v>45</v>
      </c>
      <c r="D382" s="17" t="s">
        <v>150</v>
      </c>
      <c r="E382" s="17">
        <v>3</v>
      </c>
      <c r="F382" s="17">
        <v>16</v>
      </c>
    </row>
    <row r="383" spans="1:6" x14ac:dyDescent="0.25">
      <c r="A383" s="17">
        <v>4</v>
      </c>
      <c r="B383" s="17">
        <v>243</v>
      </c>
      <c r="C383" s="17" t="s">
        <v>27</v>
      </c>
      <c r="D383" s="17" t="s">
        <v>175</v>
      </c>
      <c r="E383" s="17">
        <v>2.9969999999999999</v>
      </c>
      <c r="F383" s="17">
        <v>29</v>
      </c>
    </row>
    <row r="384" spans="1:6" x14ac:dyDescent="0.25">
      <c r="A384" s="17">
        <v>5</v>
      </c>
      <c r="B384" s="17">
        <v>454</v>
      </c>
      <c r="C384" s="17" t="s">
        <v>28</v>
      </c>
      <c r="D384" s="17" t="s">
        <v>142</v>
      </c>
      <c r="E384" s="17">
        <v>2.968073</v>
      </c>
      <c r="F384" s="17">
        <v>26</v>
      </c>
    </row>
    <row r="385" spans="1:6" x14ac:dyDescent="0.25">
      <c r="A385" s="17">
        <v>801</v>
      </c>
      <c r="B385" s="17">
        <v>755</v>
      </c>
      <c r="C385" s="17" t="s">
        <v>43</v>
      </c>
      <c r="D385" s="17" t="s">
        <v>135</v>
      </c>
      <c r="E385" s="17">
        <v>2.9637289999999998</v>
      </c>
      <c r="F385" s="17">
        <v>11</v>
      </c>
    </row>
    <row r="386" spans="1:6" x14ac:dyDescent="0.25">
      <c r="A386" s="17">
        <v>701</v>
      </c>
      <c r="B386" s="17">
        <v>660</v>
      </c>
      <c r="C386" s="17" t="s">
        <v>41</v>
      </c>
      <c r="D386" s="17" t="s">
        <v>152</v>
      </c>
      <c r="E386" s="17">
        <v>2.9614259999999999</v>
      </c>
      <c r="F386" s="17">
        <v>13</v>
      </c>
    </row>
    <row r="387" spans="1:6" x14ac:dyDescent="0.25">
      <c r="A387" s="17">
        <v>918</v>
      </c>
      <c r="B387" s="17">
        <v>364</v>
      </c>
      <c r="C387" s="17" t="s">
        <v>48</v>
      </c>
      <c r="D387" s="17" t="s">
        <v>145</v>
      </c>
      <c r="E387" s="17">
        <v>2.9513669999999999</v>
      </c>
      <c r="F387" s="17">
        <v>12</v>
      </c>
    </row>
    <row r="388" spans="1:6" x14ac:dyDescent="0.25">
      <c r="A388" s="17">
        <v>11</v>
      </c>
      <c r="B388" s="17">
        <v>260</v>
      </c>
      <c r="C388" s="17" t="s">
        <v>33</v>
      </c>
      <c r="D388" s="17" t="s">
        <v>138</v>
      </c>
      <c r="E388" s="17">
        <v>2.9446349999999999</v>
      </c>
      <c r="F388" s="17">
        <v>6</v>
      </c>
    </row>
    <row r="389" spans="1:6" x14ac:dyDescent="0.25">
      <c r="A389" s="17">
        <v>989</v>
      </c>
      <c r="B389" s="17">
        <v>269</v>
      </c>
      <c r="C389" s="17" t="s">
        <v>50</v>
      </c>
      <c r="D389" s="17" t="s">
        <v>124</v>
      </c>
      <c r="E389" s="17">
        <v>2.9279109999999999</v>
      </c>
      <c r="F389" s="17">
        <v>15</v>
      </c>
    </row>
    <row r="390" spans="1:6" x14ac:dyDescent="0.25">
      <c r="A390" s="17">
        <v>11</v>
      </c>
      <c r="B390" s="17">
        <v>660</v>
      </c>
      <c r="C390" s="17" t="s">
        <v>33</v>
      </c>
      <c r="D390" s="17" t="s">
        <v>152</v>
      </c>
      <c r="E390" s="17">
        <v>2.9276209999999998</v>
      </c>
      <c r="F390" s="17">
        <v>5</v>
      </c>
    </row>
    <row r="391" spans="1:6" x14ac:dyDescent="0.25">
      <c r="A391" s="17">
        <v>701</v>
      </c>
      <c r="B391" s="17">
        <v>287</v>
      </c>
      <c r="C391" s="17" t="s">
        <v>41</v>
      </c>
      <c r="D391" s="17" t="s">
        <v>125</v>
      </c>
      <c r="E391" s="17">
        <v>2.8946339999999999</v>
      </c>
      <c r="F391" s="17">
        <v>12</v>
      </c>
    </row>
    <row r="392" spans="1:6" x14ac:dyDescent="0.25">
      <c r="A392" s="17">
        <v>7</v>
      </c>
      <c r="B392" s="17">
        <v>278</v>
      </c>
      <c r="C392" s="17" t="s">
        <v>30</v>
      </c>
      <c r="D392" s="17" t="s">
        <v>192</v>
      </c>
      <c r="E392" s="17">
        <v>2.8915999999999999</v>
      </c>
      <c r="F392" s="17">
        <v>3</v>
      </c>
    </row>
    <row r="393" spans="1:6" x14ac:dyDescent="0.25">
      <c r="A393" s="17">
        <v>4</v>
      </c>
      <c r="B393" s="17">
        <v>239</v>
      </c>
      <c r="C393" s="17" t="s">
        <v>27</v>
      </c>
      <c r="D393" s="17" t="s">
        <v>215</v>
      </c>
      <c r="E393" s="17">
        <v>2.891505</v>
      </c>
      <c r="F393" s="17">
        <v>5</v>
      </c>
    </row>
    <row r="394" spans="1:6" x14ac:dyDescent="0.25">
      <c r="A394" s="17">
        <v>701</v>
      </c>
      <c r="B394" s="17">
        <v>550</v>
      </c>
      <c r="C394" s="17" t="s">
        <v>41</v>
      </c>
      <c r="D394" s="17" t="s">
        <v>153</v>
      </c>
      <c r="E394" s="17">
        <v>2.8905889999999999</v>
      </c>
      <c r="F394" s="17">
        <v>9</v>
      </c>
    </row>
    <row r="395" spans="1:6" x14ac:dyDescent="0.25">
      <c r="A395" s="17">
        <v>701</v>
      </c>
      <c r="B395" s="17">
        <v>745</v>
      </c>
      <c r="C395" s="17" t="s">
        <v>41</v>
      </c>
      <c r="D395" s="17" t="s">
        <v>154</v>
      </c>
      <c r="E395" s="17">
        <v>2.889545</v>
      </c>
      <c r="F395" s="17">
        <v>17</v>
      </c>
    </row>
    <row r="396" spans="1:6" x14ac:dyDescent="0.25">
      <c r="A396" s="17">
        <v>701</v>
      </c>
      <c r="B396" s="17">
        <v>431</v>
      </c>
      <c r="C396" s="17" t="s">
        <v>41</v>
      </c>
      <c r="D396" s="17" t="s">
        <v>167</v>
      </c>
      <c r="E396" s="17">
        <v>2.889068</v>
      </c>
      <c r="F396" s="17">
        <v>17</v>
      </c>
    </row>
    <row r="397" spans="1:6" x14ac:dyDescent="0.25">
      <c r="A397" s="17">
        <v>905</v>
      </c>
      <c r="B397" s="17">
        <v>236</v>
      </c>
      <c r="C397" s="17" t="s">
        <v>45</v>
      </c>
      <c r="D397" s="17" t="s">
        <v>144</v>
      </c>
      <c r="E397" s="17">
        <v>2.8679230000000002</v>
      </c>
      <c r="F397" s="17">
        <v>23</v>
      </c>
    </row>
    <row r="398" spans="1:6" x14ac:dyDescent="0.25">
      <c r="A398" s="17">
        <v>11</v>
      </c>
      <c r="B398" s="17">
        <v>745</v>
      </c>
      <c r="C398" s="17" t="s">
        <v>33</v>
      </c>
      <c r="D398" s="17" t="s">
        <v>154</v>
      </c>
      <c r="E398" s="17">
        <v>2.8659189999999999</v>
      </c>
      <c r="F398" s="17">
        <v>7</v>
      </c>
    </row>
    <row r="399" spans="1:6" x14ac:dyDescent="0.25">
      <c r="A399" s="17">
        <v>3</v>
      </c>
      <c r="B399" s="17">
        <v>251</v>
      </c>
      <c r="C399" s="17" t="s">
        <v>26</v>
      </c>
      <c r="D399" s="17" t="s">
        <v>164</v>
      </c>
      <c r="E399" s="17">
        <v>2.8609810000000002</v>
      </c>
      <c r="F399" s="17">
        <v>1</v>
      </c>
    </row>
    <row r="400" spans="1:6" x14ac:dyDescent="0.25">
      <c r="A400" s="17">
        <v>5</v>
      </c>
      <c r="B400" s="17">
        <v>275</v>
      </c>
      <c r="C400" s="17" t="s">
        <v>28</v>
      </c>
      <c r="D400" s="17" t="s">
        <v>194</v>
      </c>
      <c r="E400" s="17">
        <v>2.854209</v>
      </c>
      <c r="F400" s="17">
        <v>4</v>
      </c>
    </row>
    <row r="401" spans="1:6" x14ac:dyDescent="0.25">
      <c r="A401" s="17">
        <v>7</v>
      </c>
      <c r="B401" s="17">
        <v>364</v>
      </c>
      <c r="C401" s="17" t="s">
        <v>30</v>
      </c>
      <c r="D401" s="17" t="s">
        <v>145</v>
      </c>
      <c r="E401" s="17">
        <v>2.825361</v>
      </c>
      <c r="F401" s="17">
        <v>2</v>
      </c>
    </row>
    <row r="402" spans="1:6" x14ac:dyDescent="0.25">
      <c r="A402" s="17">
        <v>11</v>
      </c>
      <c r="B402" s="17">
        <v>635</v>
      </c>
      <c r="C402" s="17" t="s">
        <v>33</v>
      </c>
      <c r="D402" s="17" t="s">
        <v>146</v>
      </c>
      <c r="E402" s="17">
        <v>2.8178540000000001</v>
      </c>
      <c r="F402" s="17">
        <v>2</v>
      </c>
    </row>
    <row r="403" spans="1:6" x14ac:dyDescent="0.25">
      <c r="A403" s="17">
        <v>989</v>
      </c>
      <c r="B403" s="17">
        <v>689</v>
      </c>
      <c r="C403" s="17" t="s">
        <v>50</v>
      </c>
      <c r="D403" s="17" t="s">
        <v>204</v>
      </c>
      <c r="E403" s="17">
        <v>2.793247</v>
      </c>
      <c r="F403" s="17">
        <v>5</v>
      </c>
    </row>
    <row r="404" spans="1:6" x14ac:dyDescent="0.25">
      <c r="A404" s="17">
        <v>701</v>
      </c>
      <c r="B404" s="17">
        <v>428</v>
      </c>
      <c r="C404" s="17" t="s">
        <v>41</v>
      </c>
      <c r="D404" s="17" t="s">
        <v>133</v>
      </c>
      <c r="E404" s="17">
        <v>2.7809370000000002</v>
      </c>
      <c r="F404" s="17">
        <v>11</v>
      </c>
    </row>
    <row r="405" spans="1:6" x14ac:dyDescent="0.25">
      <c r="A405" s="17">
        <v>50</v>
      </c>
      <c r="B405" s="17">
        <v>278</v>
      </c>
      <c r="C405" s="17" t="s">
        <v>38</v>
      </c>
      <c r="D405" s="17" t="s">
        <v>192</v>
      </c>
      <c r="E405" s="17">
        <v>2.7808679999999999</v>
      </c>
      <c r="F405" s="17">
        <v>1</v>
      </c>
    </row>
    <row r="406" spans="1:6" x14ac:dyDescent="0.25">
      <c r="A406" s="17">
        <v>50</v>
      </c>
      <c r="B406" s="17">
        <v>665</v>
      </c>
      <c r="C406" s="17" t="s">
        <v>38</v>
      </c>
      <c r="D406" s="17" t="s">
        <v>128</v>
      </c>
      <c r="E406" s="17">
        <v>2.7808679999999999</v>
      </c>
      <c r="F406" s="17">
        <v>1</v>
      </c>
    </row>
    <row r="407" spans="1:6" x14ac:dyDescent="0.25">
      <c r="A407" s="17">
        <v>10</v>
      </c>
      <c r="B407" s="17">
        <v>285</v>
      </c>
      <c r="C407" s="17" t="s">
        <v>32</v>
      </c>
      <c r="D407" s="17" t="s">
        <v>127</v>
      </c>
      <c r="E407" s="17">
        <v>2.7738399999999999</v>
      </c>
      <c r="F407" s="17">
        <v>1</v>
      </c>
    </row>
    <row r="408" spans="1:6" x14ac:dyDescent="0.25">
      <c r="A408" s="17">
        <v>4</v>
      </c>
      <c r="B408" s="17">
        <v>236</v>
      </c>
      <c r="C408" s="17" t="s">
        <v>27</v>
      </c>
      <c r="D408" s="17" t="s">
        <v>144</v>
      </c>
      <c r="E408" s="17">
        <v>2.7709060000000001</v>
      </c>
      <c r="F408" s="17">
        <v>11</v>
      </c>
    </row>
    <row r="409" spans="1:6" x14ac:dyDescent="0.25">
      <c r="A409" s="17">
        <v>988</v>
      </c>
      <c r="B409" s="17">
        <v>351</v>
      </c>
      <c r="C409" s="17" t="s">
        <v>49</v>
      </c>
      <c r="D409" s="17" t="s">
        <v>151</v>
      </c>
      <c r="E409" s="17">
        <v>2.7699099999999999</v>
      </c>
      <c r="F409" s="17">
        <v>8</v>
      </c>
    </row>
    <row r="410" spans="1:6" x14ac:dyDescent="0.25">
      <c r="A410" s="17">
        <v>7</v>
      </c>
      <c r="B410" s="17">
        <v>437</v>
      </c>
      <c r="C410" s="17" t="s">
        <v>30</v>
      </c>
      <c r="D410" s="17" t="s">
        <v>141</v>
      </c>
      <c r="E410" s="17">
        <v>2.7488929999999998</v>
      </c>
      <c r="F410" s="17">
        <v>4</v>
      </c>
    </row>
    <row r="411" spans="1:6" x14ac:dyDescent="0.25">
      <c r="A411" s="17">
        <v>2</v>
      </c>
      <c r="B411" s="17">
        <v>218</v>
      </c>
      <c r="C411" s="17" t="s">
        <v>25</v>
      </c>
      <c r="D411" s="17" t="s">
        <v>199</v>
      </c>
      <c r="E411" s="17">
        <v>2.7142780000000002</v>
      </c>
      <c r="F411" s="17">
        <v>7</v>
      </c>
    </row>
    <row r="412" spans="1:6" x14ac:dyDescent="0.25">
      <c r="A412" s="17">
        <v>905</v>
      </c>
      <c r="B412" s="17">
        <v>612</v>
      </c>
      <c r="C412" s="17" t="s">
        <v>45</v>
      </c>
      <c r="D412" s="17" t="s">
        <v>186</v>
      </c>
      <c r="E412" s="17">
        <v>2.6991589999999999</v>
      </c>
      <c r="F412" s="17">
        <v>21</v>
      </c>
    </row>
    <row r="413" spans="1:6" x14ac:dyDescent="0.25">
      <c r="A413" s="17">
        <v>918</v>
      </c>
      <c r="B413" s="17">
        <v>243</v>
      </c>
      <c r="C413" s="17" t="s">
        <v>48</v>
      </c>
      <c r="D413" s="17" t="s">
        <v>175</v>
      </c>
      <c r="E413" s="17">
        <v>2.6909770000000002</v>
      </c>
      <c r="F413" s="17">
        <v>6</v>
      </c>
    </row>
    <row r="414" spans="1:6" x14ac:dyDescent="0.25">
      <c r="A414" s="17">
        <v>989</v>
      </c>
      <c r="B414" s="17">
        <v>265</v>
      </c>
      <c r="C414" s="17" t="s">
        <v>50</v>
      </c>
      <c r="D414" s="17" t="s">
        <v>134</v>
      </c>
      <c r="E414" s="17">
        <v>2.6811569999999998</v>
      </c>
      <c r="F414" s="17">
        <v>12</v>
      </c>
    </row>
    <row r="415" spans="1:6" x14ac:dyDescent="0.25">
      <c r="A415" s="17">
        <v>5</v>
      </c>
      <c r="B415" s="17">
        <v>580</v>
      </c>
      <c r="C415" s="17" t="s">
        <v>28</v>
      </c>
      <c r="D415" s="17" t="s">
        <v>182</v>
      </c>
      <c r="E415" s="17">
        <v>2.6794319999999998</v>
      </c>
      <c r="F415" s="17">
        <v>1</v>
      </c>
    </row>
    <row r="416" spans="1:6" x14ac:dyDescent="0.25">
      <c r="A416" s="17">
        <v>8</v>
      </c>
      <c r="B416" s="17">
        <v>550</v>
      </c>
      <c r="C416" s="17" t="s">
        <v>31</v>
      </c>
      <c r="D416" s="17" t="s">
        <v>153</v>
      </c>
      <c r="E416" s="17">
        <v>2.6763729999999999</v>
      </c>
      <c r="F416" s="17">
        <v>1</v>
      </c>
    </row>
    <row r="417" spans="1:6" x14ac:dyDescent="0.25">
      <c r="A417" s="17">
        <v>10</v>
      </c>
      <c r="B417" s="17">
        <v>612</v>
      </c>
      <c r="C417" s="17" t="s">
        <v>32</v>
      </c>
      <c r="D417" s="17" t="s">
        <v>186</v>
      </c>
      <c r="E417" s="17">
        <v>2.627059</v>
      </c>
      <c r="F417" s="17">
        <v>1</v>
      </c>
    </row>
    <row r="418" spans="1:6" x14ac:dyDescent="0.25">
      <c r="A418" s="17">
        <v>11</v>
      </c>
      <c r="B418" s="17">
        <v>619</v>
      </c>
      <c r="C418" s="17" t="s">
        <v>33</v>
      </c>
      <c r="D418" s="17" t="s">
        <v>207</v>
      </c>
      <c r="E418" s="17">
        <v>2.6084320000000001</v>
      </c>
      <c r="F418" s="17">
        <v>9</v>
      </c>
    </row>
    <row r="419" spans="1:6" x14ac:dyDescent="0.25">
      <c r="A419" s="17">
        <v>701</v>
      </c>
      <c r="B419" s="17">
        <v>765</v>
      </c>
      <c r="C419" s="17" t="s">
        <v>41</v>
      </c>
      <c r="D419" s="17" t="s">
        <v>169</v>
      </c>
      <c r="E419" s="17">
        <v>2.6066760000000002</v>
      </c>
      <c r="F419" s="17">
        <v>12</v>
      </c>
    </row>
    <row r="420" spans="1:6" x14ac:dyDescent="0.25">
      <c r="A420" s="17">
        <v>6</v>
      </c>
      <c r="B420" s="17">
        <v>431</v>
      </c>
      <c r="C420" s="17" t="s">
        <v>29</v>
      </c>
      <c r="D420" s="17" t="s">
        <v>167</v>
      </c>
      <c r="E420" s="17">
        <v>2.596031</v>
      </c>
      <c r="F420" s="17">
        <v>28</v>
      </c>
    </row>
    <row r="421" spans="1:6" x14ac:dyDescent="0.25">
      <c r="A421" s="17">
        <v>801</v>
      </c>
      <c r="B421" s="17">
        <v>142</v>
      </c>
      <c r="C421" s="17" t="s">
        <v>43</v>
      </c>
      <c r="D421" s="17" t="s">
        <v>123</v>
      </c>
      <c r="E421" s="17">
        <v>2.5907469999999999</v>
      </c>
      <c r="F421" s="17">
        <v>3</v>
      </c>
    </row>
    <row r="422" spans="1:6" x14ac:dyDescent="0.25">
      <c r="A422" s="17">
        <v>302</v>
      </c>
      <c r="B422" s="17">
        <v>288</v>
      </c>
      <c r="C422" s="17" t="s">
        <v>40</v>
      </c>
      <c r="D422" s="17" t="s">
        <v>137</v>
      </c>
      <c r="E422" s="17">
        <v>2.5902599999999998</v>
      </c>
      <c r="F422" s="17">
        <v>73</v>
      </c>
    </row>
    <row r="423" spans="1:6" x14ac:dyDescent="0.25">
      <c r="A423" s="17">
        <v>912</v>
      </c>
      <c r="B423" s="17">
        <v>351</v>
      </c>
      <c r="C423" s="17" t="s">
        <v>46</v>
      </c>
      <c r="D423" s="17" t="s">
        <v>151</v>
      </c>
      <c r="E423" s="17">
        <v>2.5898789999999998</v>
      </c>
      <c r="F423" s="17">
        <v>13</v>
      </c>
    </row>
    <row r="424" spans="1:6" x14ac:dyDescent="0.25">
      <c r="A424" s="17">
        <v>918</v>
      </c>
      <c r="B424" s="17">
        <v>231</v>
      </c>
      <c r="C424" s="17" t="s">
        <v>48</v>
      </c>
      <c r="D424" s="17" t="s">
        <v>190</v>
      </c>
      <c r="E424" s="17">
        <v>2.5741160000000001</v>
      </c>
      <c r="F424" s="17">
        <v>7</v>
      </c>
    </row>
    <row r="425" spans="1:6" x14ac:dyDescent="0.25">
      <c r="A425" s="17">
        <v>3</v>
      </c>
      <c r="B425" s="17">
        <v>85</v>
      </c>
      <c r="C425" s="17" t="s">
        <v>26</v>
      </c>
      <c r="D425" s="17" t="s">
        <v>171</v>
      </c>
      <c r="E425" s="17">
        <v>2.55877</v>
      </c>
      <c r="F425" s="17">
        <v>3</v>
      </c>
    </row>
    <row r="426" spans="1:6" x14ac:dyDescent="0.25">
      <c r="A426" s="17">
        <v>918</v>
      </c>
      <c r="B426" s="17">
        <v>378</v>
      </c>
      <c r="C426" s="17" t="s">
        <v>48</v>
      </c>
      <c r="D426" s="17" t="s">
        <v>262</v>
      </c>
      <c r="E426" s="17">
        <v>2.552867</v>
      </c>
      <c r="F426" s="17">
        <v>3</v>
      </c>
    </row>
    <row r="427" spans="1:6" x14ac:dyDescent="0.25">
      <c r="A427" s="17">
        <v>301</v>
      </c>
      <c r="B427" s="17">
        <v>660</v>
      </c>
      <c r="C427" s="17" t="s">
        <v>39</v>
      </c>
      <c r="D427" s="17" t="s">
        <v>152</v>
      </c>
      <c r="E427" s="17">
        <v>2.5527410000000001</v>
      </c>
      <c r="F427" s="17">
        <v>25</v>
      </c>
    </row>
    <row r="428" spans="1:6" x14ac:dyDescent="0.25">
      <c r="A428" s="17">
        <v>701</v>
      </c>
      <c r="B428" s="17">
        <v>229</v>
      </c>
      <c r="C428" s="17" t="s">
        <v>41</v>
      </c>
      <c r="D428" s="17" t="s">
        <v>163</v>
      </c>
      <c r="E428" s="17">
        <v>2.5229529999999998</v>
      </c>
      <c r="F428" s="17">
        <v>8</v>
      </c>
    </row>
    <row r="429" spans="1:6" x14ac:dyDescent="0.25">
      <c r="A429" s="17">
        <v>10</v>
      </c>
      <c r="B429" s="17">
        <v>259</v>
      </c>
      <c r="C429" s="17" t="s">
        <v>32</v>
      </c>
      <c r="D429" s="17" t="s">
        <v>132</v>
      </c>
      <c r="E429" s="17">
        <v>2.511933</v>
      </c>
      <c r="F429" s="17">
        <v>2</v>
      </c>
    </row>
    <row r="430" spans="1:6" x14ac:dyDescent="0.25">
      <c r="A430" s="17">
        <v>918</v>
      </c>
      <c r="B430" s="17">
        <v>457</v>
      </c>
      <c r="C430" s="17" t="s">
        <v>48</v>
      </c>
      <c r="D430" s="17" t="s">
        <v>226</v>
      </c>
      <c r="E430" s="17">
        <v>2.5115050000000001</v>
      </c>
      <c r="F430" s="17">
        <v>9</v>
      </c>
    </row>
    <row r="431" spans="1:6" x14ac:dyDescent="0.25">
      <c r="A431" s="17">
        <v>7</v>
      </c>
      <c r="B431" s="17">
        <v>236</v>
      </c>
      <c r="C431" s="17" t="s">
        <v>30</v>
      </c>
      <c r="D431" s="17" t="s">
        <v>144</v>
      </c>
      <c r="E431" s="17">
        <v>2.5047269999999999</v>
      </c>
      <c r="F431" s="17">
        <v>7</v>
      </c>
    </row>
    <row r="432" spans="1:6" x14ac:dyDescent="0.25">
      <c r="A432" s="17">
        <v>988</v>
      </c>
      <c r="B432" s="17">
        <v>728</v>
      </c>
      <c r="C432" s="17" t="s">
        <v>49</v>
      </c>
      <c r="D432" s="17" t="s">
        <v>150</v>
      </c>
      <c r="E432" s="17">
        <v>2.5</v>
      </c>
      <c r="F432" s="17">
        <v>4</v>
      </c>
    </row>
    <row r="433" spans="1:6" x14ac:dyDescent="0.25">
      <c r="A433" s="17">
        <v>5</v>
      </c>
      <c r="B433" s="17">
        <v>282</v>
      </c>
      <c r="C433" s="17" t="s">
        <v>28</v>
      </c>
      <c r="D433" s="17" t="s">
        <v>126</v>
      </c>
      <c r="E433" s="17">
        <v>2.4803839999999999</v>
      </c>
      <c r="F433" s="17">
        <v>15</v>
      </c>
    </row>
    <row r="434" spans="1:6" x14ac:dyDescent="0.25">
      <c r="A434" s="17">
        <v>2</v>
      </c>
      <c r="B434" s="17">
        <v>289</v>
      </c>
      <c r="C434" s="17" t="s">
        <v>25</v>
      </c>
      <c r="D434" s="17" t="s">
        <v>113</v>
      </c>
      <c r="E434" s="17">
        <v>2.4749660000000002</v>
      </c>
      <c r="F434" s="17">
        <v>4</v>
      </c>
    </row>
    <row r="435" spans="1:6" x14ac:dyDescent="0.25">
      <c r="A435" s="17">
        <v>22</v>
      </c>
      <c r="B435" s="17">
        <v>255</v>
      </c>
      <c r="C435" s="17" t="s">
        <v>37</v>
      </c>
      <c r="D435" s="17" t="s">
        <v>114</v>
      </c>
      <c r="E435" s="17">
        <v>2.4744410000000001</v>
      </c>
      <c r="F435" s="17">
        <v>7</v>
      </c>
    </row>
    <row r="436" spans="1:6" x14ac:dyDescent="0.25">
      <c r="A436" s="17">
        <v>4</v>
      </c>
      <c r="B436" s="17">
        <v>260</v>
      </c>
      <c r="C436" s="17" t="s">
        <v>27</v>
      </c>
      <c r="D436" s="17" t="s">
        <v>138</v>
      </c>
      <c r="E436" s="17">
        <v>2.4390299999999998</v>
      </c>
      <c r="F436" s="17">
        <v>20</v>
      </c>
    </row>
    <row r="437" spans="1:6" x14ac:dyDescent="0.25">
      <c r="A437" s="17">
        <v>4</v>
      </c>
      <c r="B437" s="17">
        <v>349</v>
      </c>
      <c r="C437" s="17" t="s">
        <v>27</v>
      </c>
      <c r="D437" s="17" t="s">
        <v>131</v>
      </c>
      <c r="E437" s="17">
        <v>2.436992</v>
      </c>
      <c r="F437" s="17">
        <v>9</v>
      </c>
    </row>
    <row r="438" spans="1:6" x14ac:dyDescent="0.25">
      <c r="A438" s="17">
        <v>701</v>
      </c>
      <c r="B438" s="17">
        <v>252</v>
      </c>
      <c r="C438" s="17" t="s">
        <v>41</v>
      </c>
      <c r="D438" s="17" t="s">
        <v>149</v>
      </c>
      <c r="E438" s="17">
        <v>2.420382</v>
      </c>
      <c r="F438" s="17">
        <v>6</v>
      </c>
    </row>
    <row r="439" spans="1:6" x14ac:dyDescent="0.25">
      <c r="A439" s="17">
        <v>4</v>
      </c>
      <c r="B439" s="17">
        <v>229</v>
      </c>
      <c r="C439" s="17" t="s">
        <v>27</v>
      </c>
      <c r="D439" s="17" t="s">
        <v>163</v>
      </c>
      <c r="E439" s="17">
        <v>2.4173499999999999</v>
      </c>
      <c r="F439" s="17">
        <v>15</v>
      </c>
    </row>
    <row r="440" spans="1:6" x14ac:dyDescent="0.25">
      <c r="A440" s="17">
        <v>918</v>
      </c>
      <c r="B440" s="17">
        <v>580</v>
      </c>
      <c r="C440" s="17" t="s">
        <v>48</v>
      </c>
      <c r="D440" s="17" t="s">
        <v>182</v>
      </c>
      <c r="E440" s="17">
        <v>2.4149579999999999</v>
      </c>
      <c r="F440" s="17">
        <v>2</v>
      </c>
    </row>
    <row r="441" spans="1:6" x14ac:dyDescent="0.25">
      <c r="A441" s="17">
        <v>302</v>
      </c>
      <c r="B441" s="17">
        <v>580</v>
      </c>
      <c r="C441" s="17" t="s">
        <v>40</v>
      </c>
      <c r="D441" s="17" t="s">
        <v>182</v>
      </c>
      <c r="E441" s="17">
        <v>2.4054609999999998</v>
      </c>
      <c r="F441" s="17">
        <v>5</v>
      </c>
    </row>
    <row r="442" spans="1:6" x14ac:dyDescent="0.25">
      <c r="A442" s="17">
        <v>701</v>
      </c>
      <c r="B442" s="17">
        <v>540</v>
      </c>
      <c r="C442" s="17" t="s">
        <v>41</v>
      </c>
      <c r="D442" s="17" t="s">
        <v>228</v>
      </c>
      <c r="E442" s="17">
        <v>2.3980410000000001</v>
      </c>
      <c r="F442" s="17">
        <v>9</v>
      </c>
    </row>
    <row r="443" spans="1:6" x14ac:dyDescent="0.25">
      <c r="A443" s="17">
        <v>302</v>
      </c>
      <c r="B443" s="17">
        <v>228</v>
      </c>
      <c r="C443" s="17" t="s">
        <v>40</v>
      </c>
      <c r="D443" s="17" t="s">
        <v>156</v>
      </c>
      <c r="E443" s="17">
        <v>2.3961589999999999</v>
      </c>
      <c r="F443" s="17">
        <v>22</v>
      </c>
    </row>
    <row r="444" spans="1:6" x14ac:dyDescent="0.25">
      <c r="A444" s="17">
        <v>3</v>
      </c>
      <c r="B444" s="17">
        <v>236</v>
      </c>
      <c r="C444" s="17" t="s">
        <v>26</v>
      </c>
      <c r="D444" s="17" t="s">
        <v>144</v>
      </c>
      <c r="E444" s="17">
        <v>2.3576600000000001</v>
      </c>
      <c r="F444" s="17">
        <v>5</v>
      </c>
    </row>
    <row r="445" spans="1:6" x14ac:dyDescent="0.25">
      <c r="A445" s="17">
        <v>801</v>
      </c>
      <c r="B445" s="17">
        <v>832</v>
      </c>
      <c r="C445" s="17" t="s">
        <v>43</v>
      </c>
      <c r="D445" s="17" t="s">
        <v>212</v>
      </c>
      <c r="E445" s="17">
        <v>2.3462390000000002</v>
      </c>
      <c r="F445" s="17">
        <v>15</v>
      </c>
    </row>
    <row r="446" spans="1:6" x14ac:dyDescent="0.25">
      <c r="A446" s="17">
        <v>4</v>
      </c>
      <c r="B446" s="17">
        <v>232</v>
      </c>
      <c r="C446" s="17" t="s">
        <v>27</v>
      </c>
      <c r="D446" s="17" t="s">
        <v>173</v>
      </c>
      <c r="E446" s="17">
        <v>2.3283480000000001</v>
      </c>
      <c r="F446" s="17">
        <v>6</v>
      </c>
    </row>
    <row r="447" spans="1:6" x14ac:dyDescent="0.25">
      <c r="A447" s="17">
        <v>302</v>
      </c>
      <c r="B447" s="17">
        <v>225</v>
      </c>
      <c r="C447" s="17" t="s">
        <v>40</v>
      </c>
      <c r="D447" s="17" t="s">
        <v>157</v>
      </c>
      <c r="E447" s="17">
        <v>2.3199649999999998</v>
      </c>
      <c r="F447" s="17">
        <v>9</v>
      </c>
    </row>
    <row r="448" spans="1:6" x14ac:dyDescent="0.25">
      <c r="A448" s="17">
        <v>912</v>
      </c>
      <c r="B448" s="17">
        <v>389</v>
      </c>
      <c r="C448" s="17" t="s">
        <v>46</v>
      </c>
      <c r="D448" s="17" t="s">
        <v>203</v>
      </c>
      <c r="E448" s="17">
        <v>2.3174980000000001</v>
      </c>
      <c r="F448" s="17">
        <v>15</v>
      </c>
    </row>
    <row r="449" spans="1:6" x14ac:dyDescent="0.25">
      <c r="A449" s="17">
        <v>905</v>
      </c>
      <c r="B449" s="17">
        <v>862</v>
      </c>
      <c r="C449" s="17" t="s">
        <v>45</v>
      </c>
      <c r="D449" s="17" t="s">
        <v>180</v>
      </c>
      <c r="E449" s="17">
        <v>2.305701</v>
      </c>
      <c r="F449" s="17">
        <v>11</v>
      </c>
    </row>
    <row r="450" spans="1:6" x14ac:dyDescent="0.25">
      <c r="A450" s="17">
        <v>918</v>
      </c>
      <c r="B450" s="17">
        <v>352</v>
      </c>
      <c r="C450" s="17" t="s">
        <v>48</v>
      </c>
      <c r="D450" s="17" t="s">
        <v>261</v>
      </c>
      <c r="E450" s="17">
        <v>2.3012600000000001</v>
      </c>
      <c r="F450" s="17">
        <v>15</v>
      </c>
    </row>
    <row r="451" spans="1:6" x14ac:dyDescent="0.25">
      <c r="A451" s="17">
        <v>21</v>
      </c>
      <c r="B451" s="17">
        <v>238</v>
      </c>
      <c r="C451" s="17" t="s">
        <v>36</v>
      </c>
      <c r="D451" s="17" t="s">
        <v>116</v>
      </c>
      <c r="E451" s="17">
        <v>2.2965369999999998</v>
      </c>
      <c r="F451" s="17">
        <v>17</v>
      </c>
    </row>
    <row r="452" spans="1:6" x14ac:dyDescent="0.25">
      <c r="A452" s="17">
        <v>302</v>
      </c>
      <c r="B452" s="17">
        <v>273</v>
      </c>
      <c r="C452" s="17" t="s">
        <v>40</v>
      </c>
      <c r="D452" s="17" t="s">
        <v>176</v>
      </c>
      <c r="E452" s="17">
        <v>2.290365</v>
      </c>
      <c r="F452" s="17">
        <v>2</v>
      </c>
    </row>
    <row r="453" spans="1:6" x14ac:dyDescent="0.25">
      <c r="A453" s="17">
        <v>8</v>
      </c>
      <c r="B453" s="17">
        <v>298</v>
      </c>
      <c r="C453" s="17" t="s">
        <v>31</v>
      </c>
      <c r="D453" s="17" t="s">
        <v>115</v>
      </c>
      <c r="E453" s="17">
        <v>2.2820969999999998</v>
      </c>
      <c r="F453" s="17">
        <v>7</v>
      </c>
    </row>
    <row r="454" spans="1:6" x14ac:dyDescent="0.25">
      <c r="A454" s="17">
        <v>918</v>
      </c>
      <c r="B454" s="17">
        <v>753</v>
      </c>
      <c r="C454" s="17" t="s">
        <v>48</v>
      </c>
      <c r="D454" s="17" t="s">
        <v>174</v>
      </c>
      <c r="E454" s="17">
        <v>2.281657</v>
      </c>
      <c r="F454" s="17">
        <v>9</v>
      </c>
    </row>
    <row r="455" spans="1:6" x14ac:dyDescent="0.25">
      <c r="A455" s="17">
        <v>742</v>
      </c>
      <c r="B455" s="17">
        <v>745</v>
      </c>
      <c r="C455" s="17" t="s">
        <v>42</v>
      </c>
      <c r="D455" s="17" t="s">
        <v>154</v>
      </c>
      <c r="E455" s="17">
        <v>2.2791359999999998</v>
      </c>
      <c r="F455" s="17">
        <v>22</v>
      </c>
    </row>
    <row r="456" spans="1:6" x14ac:dyDescent="0.25">
      <c r="A456" s="17">
        <v>7</v>
      </c>
      <c r="B456" s="17">
        <v>248</v>
      </c>
      <c r="C456" s="17" t="s">
        <v>30</v>
      </c>
      <c r="D456" s="17" t="s">
        <v>117</v>
      </c>
      <c r="E456" s="17">
        <v>2.2622550000000001</v>
      </c>
      <c r="F456" s="17">
        <v>5</v>
      </c>
    </row>
    <row r="457" spans="1:6" x14ac:dyDescent="0.25">
      <c r="A457" s="17">
        <v>5</v>
      </c>
      <c r="B457" s="17">
        <v>625</v>
      </c>
      <c r="C457" s="17" t="s">
        <v>28</v>
      </c>
      <c r="D457" s="17" t="s">
        <v>110</v>
      </c>
      <c r="E457" s="17">
        <v>2.246677</v>
      </c>
      <c r="F457" s="17">
        <v>7</v>
      </c>
    </row>
    <row r="458" spans="1:6" x14ac:dyDescent="0.25">
      <c r="A458" s="17">
        <v>18</v>
      </c>
      <c r="B458" s="17">
        <v>248</v>
      </c>
      <c r="C458" s="17" t="s">
        <v>35</v>
      </c>
      <c r="D458" s="17" t="s">
        <v>117</v>
      </c>
      <c r="E458" s="17">
        <v>2.2402329999999999</v>
      </c>
      <c r="F458" s="17">
        <v>4</v>
      </c>
    </row>
    <row r="459" spans="1:6" x14ac:dyDescent="0.25">
      <c r="A459" s="17">
        <v>3</v>
      </c>
      <c r="B459" s="17">
        <v>612</v>
      </c>
      <c r="C459" s="17" t="s">
        <v>26</v>
      </c>
      <c r="D459" s="17" t="s">
        <v>186</v>
      </c>
      <c r="E459" s="17">
        <v>2.238639</v>
      </c>
      <c r="F459" s="17">
        <v>1</v>
      </c>
    </row>
    <row r="460" spans="1:6" x14ac:dyDescent="0.25">
      <c r="A460" s="17">
        <v>988</v>
      </c>
      <c r="B460" s="17">
        <v>233</v>
      </c>
      <c r="C460" s="17" t="s">
        <v>49</v>
      </c>
      <c r="D460" s="17" t="s">
        <v>217</v>
      </c>
      <c r="E460" s="17">
        <v>2.2354799999999999</v>
      </c>
      <c r="F460" s="17">
        <v>8</v>
      </c>
    </row>
    <row r="461" spans="1:6" x14ac:dyDescent="0.25">
      <c r="A461" s="17">
        <v>5</v>
      </c>
      <c r="B461" s="17">
        <v>440</v>
      </c>
      <c r="C461" s="17" t="s">
        <v>28</v>
      </c>
      <c r="D461" s="17" t="s">
        <v>162</v>
      </c>
      <c r="E461" s="17">
        <v>2.2292779999999999</v>
      </c>
      <c r="F461" s="17">
        <v>17</v>
      </c>
    </row>
    <row r="462" spans="1:6" x14ac:dyDescent="0.25">
      <c r="A462" s="17">
        <v>989</v>
      </c>
      <c r="B462" s="17">
        <v>665</v>
      </c>
      <c r="C462" s="17" t="s">
        <v>50</v>
      </c>
      <c r="D462" s="17" t="s">
        <v>128</v>
      </c>
      <c r="E462" s="17">
        <v>2.2265890000000002</v>
      </c>
      <c r="F462" s="17">
        <v>9</v>
      </c>
    </row>
    <row r="463" spans="1:6" x14ac:dyDescent="0.25">
      <c r="A463" s="17">
        <v>50</v>
      </c>
      <c r="B463" s="17">
        <v>338</v>
      </c>
      <c r="C463" s="17" t="s">
        <v>38</v>
      </c>
      <c r="D463" s="17" t="s">
        <v>211</v>
      </c>
      <c r="E463" s="17">
        <v>2.2177630000000002</v>
      </c>
      <c r="F463" s="17">
        <v>23</v>
      </c>
    </row>
    <row r="464" spans="1:6" x14ac:dyDescent="0.25">
      <c r="A464" s="17">
        <v>7</v>
      </c>
      <c r="B464" s="17">
        <v>625</v>
      </c>
      <c r="C464" s="17" t="s">
        <v>30</v>
      </c>
      <c r="D464" s="17" t="s">
        <v>110</v>
      </c>
      <c r="E464" s="17">
        <v>2.1963050000000002</v>
      </c>
      <c r="F464" s="17">
        <v>3</v>
      </c>
    </row>
    <row r="465" spans="1:6" x14ac:dyDescent="0.25">
      <c r="A465" s="17">
        <v>988</v>
      </c>
      <c r="B465" s="17">
        <v>665</v>
      </c>
      <c r="C465" s="17" t="s">
        <v>49</v>
      </c>
      <c r="D465" s="17" t="s">
        <v>128</v>
      </c>
      <c r="E465" s="17">
        <v>2.1712699999999998</v>
      </c>
      <c r="F465" s="17">
        <v>2</v>
      </c>
    </row>
    <row r="466" spans="1:6" x14ac:dyDescent="0.25">
      <c r="A466" s="17">
        <v>905</v>
      </c>
      <c r="B466" s="17">
        <v>611</v>
      </c>
      <c r="C466" s="17" t="s">
        <v>45</v>
      </c>
      <c r="D466" s="17" t="s">
        <v>189</v>
      </c>
      <c r="E466" s="17">
        <v>2.1702219999999999</v>
      </c>
      <c r="F466" s="17">
        <v>24</v>
      </c>
    </row>
    <row r="467" spans="1:6" x14ac:dyDescent="0.25">
      <c r="A467" s="17">
        <v>918</v>
      </c>
      <c r="B467" s="17">
        <v>555</v>
      </c>
      <c r="C467" s="17" t="s">
        <v>48</v>
      </c>
      <c r="D467" s="17" t="s">
        <v>191</v>
      </c>
      <c r="E467" s="17">
        <v>2.1615380000000002</v>
      </c>
      <c r="F467" s="17">
        <v>12</v>
      </c>
    </row>
    <row r="468" spans="1:6" x14ac:dyDescent="0.25">
      <c r="A468" s="17">
        <v>5</v>
      </c>
      <c r="B468" s="17">
        <v>738</v>
      </c>
      <c r="C468" s="17" t="s">
        <v>28</v>
      </c>
      <c r="D468" s="17" t="s">
        <v>119</v>
      </c>
      <c r="E468" s="17">
        <v>2.1568369999999999</v>
      </c>
      <c r="F468" s="17">
        <v>18</v>
      </c>
    </row>
    <row r="469" spans="1:6" x14ac:dyDescent="0.25">
      <c r="A469" s="17">
        <v>918</v>
      </c>
      <c r="B469" s="17">
        <v>282</v>
      </c>
      <c r="C469" s="17" t="s">
        <v>48</v>
      </c>
      <c r="D469" s="17" t="s">
        <v>126</v>
      </c>
      <c r="E469" s="17">
        <v>2.141235</v>
      </c>
      <c r="F469" s="17">
        <v>11</v>
      </c>
    </row>
    <row r="470" spans="1:6" x14ac:dyDescent="0.25">
      <c r="A470" s="17">
        <v>701</v>
      </c>
      <c r="B470" s="17">
        <v>278</v>
      </c>
      <c r="C470" s="17" t="s">
        <v>41</v>
      </c>
      <c r="D470" s="17" t="s">
        <v>192</v>
      </c>
      <c r="E470" s="17">
        <v>2.1399560000000002</v>
      </c>
      <c r="F470" s="17">
        <v>3</v>
      </c>
    </row>
    <row r="471" spans="1:6" x14ac:dyDescent="0.25">
      <c r="A471" s="17">
        <v>801</v>
      </c>
      <c r="B471" s="17">
        <v>248</v>
      </c>
      <c r="C471" s="17" t="s">
        <v>43</v>
      </c>
      <c r="D471" s="17" t="s">
        <v>117</v>
      </c>
      <c r="E471" s="17">
        <v>2.1361840000000001</v>
      </c>
      <c r="F471" s="17">
        <v>4</v>
      </c>
    </row>
    <row r="472" spans="1:6" x14ac:dyDescent="0.25">
      <c r="A472" s="17">
        <v>6</v>
      </c>
      <c r="B472" s="17">
        <v>71</v>
      </c>
      <c r="C472" s="17" t="s">
        <v>29</v>
      </c>
      <c r="D472" s="17" t="s">
        <v>198</v>
      </c>
      <c r="E472" s="17">
        <v>2.135113</v>
      </c>
      <c r="F472" s="17">
        <v>12</v>
      </c>
    </row>
    <row r="473" spans="1:6" x14ac:dyDescent="0.25">
      <c r="A473" s="17">
        <v>801</v>
      </c>
      <c r="B473" s="17">
        <v>689</v>
      </c>
      <c r="C473" s="17" t="s">
        <v>43</v>
      </c>
      <c r="D473" s="17" t="s">
        <v>204</v>
      </c>
      <c r="E473" s="17">
        <v>2.1151580000000001</v>
      </c>
      <c r="F473" s="17">
        <v>2</v>
      </c>
    </row>
    <row r="474" spans="1:6" x14ac:dyDescent="0.25">
      <c r="A474" s="17">
        <v>8</v>
      </c>
      <c r="B474" s="17">
        <v>282</v>
      </c>
      <c r="C474" s="17" t="s">
        <v>31</v>
      </c>
      <c r="D474" s="17" t="s">
        <v>126</v>
      </c>
      <c r="E474" s="17">
        <v>2.0740669999999999</v>
      </c>
      <c r="F474" s="17">
        <v>13</v>
      </c>
    </row>
    <row r="475" spans="1:6" x14ac:dyDescent="0.25">
      <c r="A475" s="17">
        <v>10</v>
      </c>
      <c r="B475" s="17">
        <v>238</v>
      </c>
      <c r="C475" s="17" t="s">
        <v>32</v>
      </c>
      <c r="D475" s="17" t="s">
        <v>116</v>
      </c>
      <c r="E475" s="17">
        <v>2.0730520000000001</v>
      </c>
      <c r="F475" s="17">
        <v>3</v>
      </c>
    </row>
    <row r="476" spans="1:6" x14ac:dyDescent="0.25">
      <c r="A476" s="17">
        <v>5</v>
      </c>
      <c r="B476" s="17">
        <v>218</v>
      </c>
      <c r="C476" s="17" t="s">
        <v>28</v>
      </c>
      <c r="D476" s="17" t="s">
        <v>199</v>
      </c>
      <c r="E476" s="17">
        <v>2.0708890000000002</v>
      </c>
      <c r="F476" s="17">
        <v>22</v>
      </c>
    </row>
    <row r="477" spans="1:6" x14ac:dyDescent="0.25">
      <c r="A477" s="17">
        <v>11</v>
      </c>
      <c r="B477" s="17">
        <v>610</v>
      </c>
      <c r="C477" s="17" t="s">
        <v>33</v>
      </c>
      <c r="D477" s="17" t="s">
        <v>143</v>
      </c>
      <c r="E477" s="17">
        <v>2.0700590000000001</v>
      </c>
      <c r="F477" s="17">
        <v>6</v>
      </c>
    </row>
    <row r="478" spans="1:6" x14ac:dyDescent="0.25">
      <c r="A478" s="17">
        <v>6</v>
      </c>
      <c r="B478" s="17">
        <v>238</v>
      </c>
      <c r="C478" s="17" t="s">
        <v>29</v>
      </c>
      <c r="D478" s="17" t="s">
        <v>116</v>
      </c>
      <c r="E478" s="17">
        <v>2.0700090000000002</v>
      </c>
      <c r="F478" s="17">
        <v>12</v>
      </c>
    </row>
    <row r="479" spans="1:6" x14ac:dyDescent="0.25">
      <c r="A479" s="17">
        <v>6</v>
      </c>
      <c r="B479" s="17">
        <v>259</v>
      </c>
      <c r="C479" s="17" t="s">
        <v>29</v>
      </c>
      <c r="D479" s="17" t="s">
        <v>132</v>
      </c>
      <c r="E479" s="17">
        <v>2.0658449999999999</v>
      </c>
      <c r="F479" s="17">
        <v>16</v>
      </c>
    </row>
    <row r="480" spans="1:6" x14ac:dyDescent="0.25">
      <c r="A480" s="17">
        <v>8</v>
      </c>
      <c r="B480" s="17">
        <v>660</v>
      </c>
      <c r="C480" s="17" t="s">
        <v>31</v>
      </c>
      <c r="D480" s="17" t="s">
        <v>152</v>
      </c>
      <c r="E480" s="17">
        <v>2.0546899999999999</v>
      </c>
      <c r="F480" s="17">
        <v>5</v>
      </c>
    </row>
    <row r="481" spans="1:6" x14ac:dyDescent="0.25">
      <c r="A481" s="17">
        <v>701</v>
      </c>
      <c r="B481" s="17">
        <v>289</v>
      </c>
      <c r="C481" s="17" t="s">
        <v>41</v>
      </c>
      <c r="D481" s="17" t="s">
        <v>113</v>
      </c>
      <c r="E481" s="17">
        <v>2.0499839999999998</v>
      </c>
      <c r="F481" s="17">
        <v>3</v>
      </c>
    </row>
    <row r="482" spans="1:6" x14ac:dyDescent="0.25">
      <c r="A482" s="17">
        <v>4</v>
      </c>
      <c r="B482" s="17">
        <v>218</v>
      </c>
      <c r="C482" s="17" t="s">
        <v>27</v>
      </c>
      <c r="D482" s="17" t="s">
        <v>199</v>
      </c>
      <c r="E482" s="17">
        <v>2.0446059999999999</v>
      </c>
      <c r="F482" s="17">
        <v>7</v>
      </c>
    </row>
    <row r="483" spans="1:6" x14ac:dyDescent="0.25">
      <c r="A483" s="17">
        <v>918</v>
      </c>
      <c r="B483" s="17">
        <v>889</v>
      </c>
      <c r="C483" s="17" t="s">
        <v>48</v>
      </c>
      <c r="D483" s="17" t="s">
        <v>213</v>
      </c>
      <c r="E483" s="17">
        <v>2.0383589999999998</v>
      </c>
      <c r="F483" s="17">
        <v>3</v>
      </c>
    </row>
    <row r="484" spans="1:6" x14ac:dyDescent="0.25">
      <c r="A484" s="17">
        <v>11</v>
      </c>
      <c r="B484" s="17">
        <v>389</v>
      </c>
      <c r="C484" s="17" t="s">
        <v>33</v>
      </c>
      <c r="D484" s="17" t="s">
        <v>203</v>
      </c>
      <c r="E484" s="17">
        <v>2.0321250000000002</v>
      </c>
      <c r="F484" s="17">
        <v>2</v>
      </c>
    </row>
    <row r="485" spans="1:6" x14ac:dyDescent="0.25">
      <c r="A485" s="17">
        <v>5</v>
      </c>
      <c r="B485" s="17">
        <v>619</v>
      </c>
      <c r="C485" s="17" t="s">
        <v>28</v>
      </c>
      <c r="D485" s="17" t="s">
        <v>207</v>
      </c>
      <c r="E485" s="17">
        <v>2.026491</v>
      </c>
      <c r="F485" s="17">
        <v>1</v>
      </c>
    </row>
    <row r="486" spans="1:6" x14ac:dyDescent="0.25">
      <c r="A486" s="17">
        <v>4</v>
      </c>
      <c r="B486" s="17">
        <v>728</v>
      </c>
      <c r="C486" s="17" t="s">
        <v>27</v>
      </c>
      <c r="D486" s="17" t="s">
        <v>150</v>
      </c>
      <c r="E486" s="17">
        <v>2.0192030000000001</v>
      </c>
      <c r="F486" s="17">
        <v>6</v>
      </c>
    </row>
    <row r="487" spans="1:6" x14ac:dyDescent="0.25">
      <c r="A487" s="17">
        <v>3</v>
      </c>
      <c r="B487" s="17">
        <v>635</v>
      </c>
      <c r="C487" s="17" t="s">
        <v>26</v>
      </c>
      <c r="D487" s="17" t="s">
        <v>146</v>
      </c>
      <c r="E487" s="17">
        <v>1.98959</v>
      </c>
      <c r="F487" s="17">
        <v>4</v>
      </c>
    </row>
    <row r="488" spans="1:6" x14ac:dyDescent="0.25">
      <c r="A488" s="17">
        <v>4</v>
      </c>
      <c r="B488" s="17">
        <v>625</v>
      </c>
      <c r="C488" s="17" t="s">
        <v>27</v>
      </c>
      <c r="D488" s="17" t="s">
        <v>110</v>
      </c>
      <c r="E488" s="17">
        <v>1.988294</v>
      </c>
      <c r="F488" s="17">
        <v>8</v>
      </c>
    </row>
    <row r="489" spans="1:6" x14ac:dyDescent="0.25">
      <c r="A489" s="17">
        <v>918</v>
      </c>
      <c r="B489" s="17">
        <v>85</v>
      </c>
      <c r="C489" s="17" t="s">
        <v>48</v>
      </c>
      <c r="D489" s="17" t="s">
        <v>171</v>
      </c>
      <c r="E489" s="17">
        <v>1.9863949999999999</v>
      </c>
      <c r="F489" s="17">
        <v>4</v>
      </c>
    </row>
    <row r="490" spans="1:6" x14ac:dyDescent="0.25">
      <c r="A490" s="17">
        <v>914</v>
      </c>
      <c r="B490" s="17">
        <v>256</v>
      </c>
      <c r="C490" s="17" t="s">
        <v>47</v>
      </c>
      <c r="D490" s="17" t="s">
        <v>158</v>
      </c>
      <c r="E490" s="17">
        <v>1.949301</v>
      </c>
      <c r="F490" s="17">
        <v>5</v>
      </c>
    </row>
    <row r="491" spans="1:6" x14ac:dyDescent="0.25">
      <c r="A491" s="17">
        <v>701</v>
      </c>
      <c r="B491" s="17">
        <v>347</v>
      </c>
      <c r="C491" s="17" t="s">
        <v>41</v>
      </c>
      <c r="D491" s="17" t="s">
        <v>178</v>
      </c>
      <c r="E491" s="17">
        <v>1.948993</v>
      </c>
      <c r="F491" s="17">
        <v>6</v>
      </c>
    </row>
    <row r="492" spans="1:6" x14ac:dyDescent="0.25">
      <c r="A492" s="17">
        <v>918</v>
      </c>
      <c r="B492" s="17">
        <v>241</v>
      </c>
      <c r="C492" s="17" t="s">
        <v>48</v>
      </c>
      <c r="D492" s="17" t="s">
        <v>112</v>
      </c>
      <c r="E492" s="17">
        <v>1.9477580000000001</v>
      </c>
      <c r="F492" s="17">
        <v>7</v>
      </c>
    </row>
    <row r="493" spans="1:6" x14ac:dyDescent="0.25">
      <c r="A493" s="17">
        <v>50</v>
      </c>
      <c r="B493" s="17">
        <v>437</v>
      </c>
      <c r="C493" s="17" t="s">
        <v>38</v>
      </c>
      <c r="D493" s="17" t="s">
        <v>141</v>
      </c>
      <c r="E493" s="17">
        <v>1.9452480000000001</v>
      </c>
      <c r="F493" s="17">
        <v>24</v>
      </c>
    </row>
    <row r="494" spans="1:6" x14ac:dyDescent="0.25">
      <c r="A494" s="17">
        <v>918</v>
      </c>
      <c r="B494" s="17">
        <v>679</v>
      </c>
      <c r="C494" s="17" t="s">
        <v>48</v>
      </c>
      <c r="D494" s="17" t="s">
        <v>222</v>
      </c>
      <c r="E494" s="17">
        <v>1.936966</v>
      </c>
      <c r="F494" s="17">
        <v>2</v>
      </c>
    </row>
    <row r="495" spans="1:6" x14ac:dyDescent="0.25">
      <c r="A495" s="17">
        <v>914</v>
      </c>
      <c r="B495" s="17">
        <v>251</v>
      </c>
      <c r="C495" s="17" t="s">
        <v>47</v>
      </c>
      <c r="D495" s="17" t="s">
        <v>164</v>
      </c>
      <c r="E495" s="17">
        <v>1.932687</v>
      </c>
      <c r="F495" s="17">
        <v>3</v>
      </c>
    </row>
    <row r="496" spans="1:6" x14ac:dyDescent="0.25">
      <c r="A496" s="17">
        <v>918</v>
      </c>
      <c r="B496" s="17">
        <v>635</v>
      </c>
      <c r="C496" s="17" t="s">
        <v>48</v>
      </c>
      <c r="D496" s="17" t="s">
        <v>146</v>
      </c>
      <c r="E496" s="17">
        <v>1.9302630000000001</v>
      </c>
      <c r="F496" s="17">
        <v>6</v>
      </c>
    </row>
    <row r="497" spans="1:6" x14ac:dyDescent="0.25">
      <c r="A497" s="17">
        <v>2</v>
      </c>
      <c r="B497" s="17">
        <v>769</v>
      </c>
      <c r="C497" s="17" t="s">
        <v>25</v>
      </c>
      <c r="D497" s="17" t="s">
        <v>120</v>
      </c>
      <c r="E497" s="17">
        <v>1.9188829999999999</v>
      </c>
      <c r="F497" s="17">
        <v>12</v>
      </c>
    </row>
    <row r="498" spans="1:6" x14ac:dyDescent="0.25">
      <c r="A498" s="17">
        <v>12</v>
      </c>
      <c r="B498" s="17">
        <v>660</v>
      </c>
      <c r="C498" s="17" t="s">
        <v>34</v>
      </c>
      <c r="D498" s="17" t="s">
        <v>152</v>
      </c>
      <c r="E498" s="17">
        <v>1.9087989999999999</v>
      </c>
      <c r="F498" s="17">
        <v>1</v>
      </c>
    </row>
    <row r="499" spans="1:6" x14ac:dyDescent="0.25">
      <c r="A499" s="17">
        <v>6</v>
      </c>
      <c r="B499" s="17">
        <v>550</v>
      </c>
      <c r="C499" s="17" t="s">
        <v>29</v>
      </c>
      <c r="D499" s="17" t="s">
        <v>153</v>
      </c>
      <c r="E499" s="17">
        <v>1.906534</v>
      </c>
      <c r="F499" s="17">
        <v>9</v>
      </c>
    </row>
    <row r="500" spans="1:6" x14ac:dyDescent="0.25">
      <c r="A500" s="17">
        <v>301</v>
      </c>
      <c r="B500" s="17">
        <v>428</v>
      </c>
      <c r="C500" s="17" t="s">
        <v>39</v>
      </c>
      <c r="D500" s="17" t="s">
        <v>133</v>
      </c>
      <c r="E500" s="17">
        <v>1.9006430000000001</v>
      </c>
      <c r="F500" s="17">
        <v>19</v>
      </c>
    </row>
    <row r="501" spans="1:6" x14ac:dyDescent="0.25">
      <c r="A501" s="17">
        <v>1</v>
      </c>
      <c r="B501" s="17">
        <v>85</v>
      </c>
      <c r="C501" s="17" t="s">
        <v>24</v>
      </c>
      <c r="D501" s="17" t="s">
        <v>171</v>
      </c>
      <c r="E501" s="17">
        <v>1.8986529999999999</v>
      </c>
      <c r="F501" s="17">
        <v>2</v>
      </c>
    </row>
    <row r="502" spans="1:6" x14ac:dyDescent="0.25">
      <c r="A502" s="17">
        <v>11</v>
      </c>
      <c r="B502" s="17">
        <v>753</v>
      </c>
      <c r="C502" s="17" t="s">
        <v>33</v>
      </c>
      <c r="D502" s="17" t="s">
        <v>174</v>
      </c>
      <c r="E502" s="17">
        <v>1.8948480000000001</v>
      </c>
      <c r="F502" s="17">
        <v>6</v>
      </c>
    </row>
    <row r="503" spans="1:6" x14ac:dyDescent="0.25">
      <c r="A503" s="17">
        <v>302</v>
      </c>
      <c r="B503" s="17">
        <v>71</v>
      </c>
      <c r="C503" s="17" t="s">
        <v>40</v>
      </c>
      <c r="D503" s="17" t="s">
        <v>198</v>
      </c>
      <c r="E503" s="17">
        <v>1.89029</v>
      </c>
      <c r="F503" s="17">
        <v>2</v>
      </c>
    </row>
    <row r="504" spans="1:6" x14ac:dyDescent="0.25">
      <c r="A504" s="17">
        <v>302</v>
      </c>
      <c r="B504" s="17">
        <v>354</v>
      </c>
      <c r="C504" s="17" t="s">
        <v>40</v>
      </c>
      <c r="D504" s="17" t="s">
        <v>183</v>
      </c>
      <c r="E504" s="17">
        <v>1.884744</v>
      </c>
      <c r="F504" s="17">
        <v>15</v>
      </c>
    </row>
    <row r="505" spans="1:6" x14ac:dyDescent="0.25">
      <c r="A505" s="17">
        <v>8</v>
      </c>
      <c r="B505" s="17">
        <v>285</v>
      </c>
      <c r="C505" s="17" t="s">
        <v>31</v>
      </c>
      <c r="D505" s="17" t="s">
        <v>127</v>
      </c>
      <c r="E505" s="17">
        <v>1.8773869999999999</v>
      </c>
      <c r="F505" s="17">
        <v>11</v>
      </c>
    </row>
    <row r="506" spans="1:6" x14ac:dyDescent="0.25">
      <c r="A506" s="17">
        <v>905</v>
      </c>
      <c r="B506" s="17">
        <v>349</v>
      </c>
      <c r="C506" s="17" t="s">
        <v>45</v>
      </c>
      <c r="D506" s="17" t="s">
        <v>131</v>
      </c>
      <c r="E506" s="17">
        <v>1.874992</v>
      </c>
      <c r="F506" s="17">
        <v>6</v>
      </c>
    </row>
    <row r="507" spans="1:6" x14ac:dyDescent="0.25">
      <c r="A507" s="17">
        <v>11</v>
      </c>
      <c r="B507" s="17">
        <v>555</v>
      </c>
      <c r="C507" s="17" t="s">
        <v>33</v>
      </c>
      <c r="D507" s="17" t="s">
        <v>191</v>
      </c>
      <c r="E507" s="17">
        <v>1.8710549999999999</v>
      </c>
      <c r="F507" s="17">
        <v>1</v>
      </c>
    </row>
    <row r="508" spans="1:6" x14ac:dyDescent="0.25">
      <c r="A508" s="17">
        <v>302</v>
      </c>
      <c r="B508" s="17">
        <v>57</v>
      </c>
      <c r="C508" s="17" t="s">
        <v>40</v>
      </c>
      <c r="D508" s="17" t="s">
        <v>188</v>
      </c>
      <c r="E508" s="17">
        <v>1.857502</v>
      </c>
      <c r="F508" s="17">
        <v>4</v>
      </c>
    </row>
    <row r="509" spans="1:6" x14ac:dyDescent="0.25">
      <c r="A509" s="17">
        <v>701</v>
      </c>
      <c r="B509" s="17">
        <v>261</v>
      </c>
      <c r="C509" s="17" t="s">
        <v>41</v>
      </c>
      <c r="D509" s="17" t="s">
        <v>130</v>
      </c>
      <c r="E509" s="17">
        <v>1.8448169999999999</v>
      </c>
      <c r="F509" s="17">
        <v>7</v>
      </c>
    </row>
    <row r="510" spans="1:6" x14ac:dyDescent="0.25">
      <c r="A510" s="17">
        <v>302</v>
      </c>
      <c r="B510" s="17">
        <v>272</v>
      </c>
      <c r="C510" s="17" t="s">
        <v>40</v>
      </c>
      <c r="D510" s="17" t="s">
        <v>184</v>
      </c>
      <c r="E510" s="17">
        <v>1.828179</v>
      </c>
      <c r="F510" s="17">
        <v>14</v>
      </c>
    </row>
    <row r="511" spans="1:6" x14ac:dyDescent="0.25">
      <c r="A511" s="17">
        <v>301</v>
      </c>
      <c r="B511" s="17">
        <v>278</v>
      </c>
      <c r="C511" s="17" t="s">
        <v>39</v>
      </c>
      <c r="D511" s="17" t="s">
        <v>192</v>
      </c>
      <c r="E511" s="17">
        <v>1.8250219999999999</v>
      </c>
      <c r="F511" s="17">
        <v>12</v>
      </c>
    </row>
    <row r="512" spans="1:6" x14ac:dyDescent="0.25">
      <c r="A512" s="17">
        <v>50</v>
      </c>
      <c r="B512" s="17">
        <v>340</v>
      </c>
      <c r="C512" s="17" t="s">
        <v>38</v>
      </c>
      <c r="D512" s="17" t="s">
        <v>202</v>
      </c>
      <c r="E512" s="17">
        <v>1.812438</v>
      </c>
      <c r="F512" s="17">
        <v>13</v>
      </c>
    </row>
    <row r="513" spans="1:6" x14ac:dyDescent="0.25">
      <c r="A513" s="17">
        <v>7</v>
      </c>
      <c r="B513" s="17">
        <v>142</v>
      </c>
      <c r="C513" s="17" t="s">
        <v>30</v>
      </c>
      <c r="D513" s="17" t="s">
        <v>123</v>
      </c>
      <c r="E513" s="17">
        <v>1.8111889999999999</v>
      </c>
      <c r="F513" s="17">
        <v>3</v>
      </c>
    </row>
    <row r="514" spans="1:6" x14ac:dyDescent="0.25">
      <c r="A514" s="17">
        <v>918</v>
      </c>
      <c r="B514" s="17">
        <v>832</v>
      </c>
      <c r="C514" s="17" t="s">
        <v>48</v>
      </c>
      <c r="D514" s="17" t="s">
        <v>212</v>
      </c>
      <c r="E514" s="17">
        <v>1.80786</v>
      </c>
      <c r="F514" s="17">
        <v>10</v>
      </c>
    </row>
    <row r="515" spans="1:6" x14ac:dyDescent="0.25">
      <c r="A515" s="17">
        <v>918</v>
      </c>
      <c r="B515" s="17">
        <v>728</v>
      </c>
      <c r="C515" s="17" t="s">
        <v>48</v>
      </c>
      <c r="D515" s="17" t="s">
        <v>150</v>
      </c>
      <c r="E515" s="17">
        <v>1.804036</v>
      </c>
      <c r="F515" s="17">
        <v>17</v>
      </c>
    </row>
    <row r="516" spans="1:6" x14ac:dyDescent="0.25">
      <c r="A516" s="17">
        <v>2</v>
      </c>
      <c r="B516" s="17">
        <v>364</v>
      </c>
      <c r="C516" s="17" t="s">
        <v>25</v>
      </c>
      <c r="D516" s="17" t="s">
        <v>145</v>
      </c>
      <c r="E516" s="17">
        <v>1.7792669999999999</v>
      </c>
      <c r="F516" s="17">
        <v>10</v>
      </c>
    </row>
    <row r="517" spans="1:6" x14ac:dyDescent="0.25">
      <c r="A517" s="17">
        <v>918</v>
      </c>
      <c r="B517" s="17">
        <v>244</v>
      </c>
      <c r="C517" s="17" t="s">
        <v>48</v>
      </c>
      <c r="D517" s="17" t="s">
        <v>200</v>
      </c>
      <c r="E517" s="17">
        <v>1.777199</v>
      </c>
      <c r="F517" s="17">
        <v>10</v>
      </c>
    </row>
    <row r="518" spans="1:6" x14ac:dyDescent="0.25">
      <c r="A518" s="17">
        <v>5</v>
      </c>
      <c r="B518" s="17">
        <v>489</v>
      </c>
      <c r="C518" s="17" t="s">
        <v>28</v>
      </c>
      <c r="D518" s="17" t="s">
        <v>220</v>
      </c>
      <c r="E518" s="17">
        <v>1.7681340000000001</v>
      </c>
      <c r="F518" s="17">
        <v>3</v>
      </c>
    </row>
    <row r="519" spans="1:6" x14ac:dyDescent="0.25">
      <c r="A519" s="17">
        <v>905</v>
      </c>
      <c r="B519" s="17">
        <v>745</v>
      </c>
      <c r="C519" s="17" t="s">
        <v>45</v>
      </c>
      <c r="D519" s="17" t="s">
        <v>154</v>
      </c>
      <c r="E519" s="17">
        <v>1.7629159999999999</v>
      </c>
      <c r="F519" s="17">
        <v>22</v>
      </c>
    </row>
    <row r="520" spans="1:6" x14ac:dyDescent="0.25">
      <c r="A520" s="17">
        <v>50</v>
      </c>
      <c r="B520" s="17">
        <v>259</v>
      </c>
      <c r="C520" s="17" t="s">
        <v>38</v>
      </c>
      <c r="D520" s="17" t="s">
        <v>132</v>
      </c>
      <c r="E520" s="17">
        <v>1.760858</v>
      </c>
      <c r="F520" s="17">
        <v>14</v>
      </c>
    </row>
    <row r="521" spans="1:6" x14ac:dyDescent="0.25">
      <c r="A521" s="17">
        <v>18</v>
      </c>
      <c r="B521" s="17">
        <v>282</v>
      </c>
      <c r="C521" s="17" t="s">
        <v>35</v>
      </c>
      <c r="D521" s="17" t="s">
        <v>126</v>
      </c>
      <c r="E521" s="17">
        <v>1.7380420000000001</v>
      </c>
      <c r="F521" s="17">
        <v>1</v>
      </c>
    </row>
    <row r="522" spans="1:6" x14ac:dyDescent="0.25">
      <c r="A522" s="17">
        <v>918</v>
      </c>
      <c r="B522" s="17">
        <v>271</v>
      </c>
      <c r="C522" s="17" t="s">
        <v>48</v>
      </c>
      <c r="D522" s="17" t="s">
        <v>223</v>
      </c>
      <c r="E522" s="17">
        <v>1.737511</v>
      </c>
      <c r="F522" s="17">
        <v>8</v>
      </c>
    </row>
    <row r="523" spans="1:6" x14ac:dyDescent="0.25">
      <c r="A523" s="17">
        <v>742</v>
      </c>
      <c r="B523" s="17">
        <v>282</v>
      </c>
      <c r="C523" s="17" t="s">
        <v>42</v>
      </c>
      <c r="D523" s="17" t="s">
        <v>126</v>
      </c>
      <c r="E523" s="17">
        <v>1.722291</v>
      </c>
      <c r="F523" s="17">
        <v>14</v>
      </c>
    </row>
    <row r="524" spans="1:6" x14ac:dyDescent="0.25">
      <c r="A524" s="17">
        <v>701</v>
      </c>
      <c r="B524" s="17">
        <v>764</v>
      </c>
      <c r="C524" s="17" t="s">
        <v>41</v>
      </c>
      <c r="D524" s="17" t="s">
        <v>205</v>
      </c>
      <c r="E524" s="17">
        <v>1.720453</v>
      </c>
      <c r="F524" s="17">
        <v>32</v>
      </c>
    </row>
    <row r="525" spans="1:6" x14ac:dyDescent="0.25">
      <c r="A525" s="17">
        <v>701</v>
      </c>
      <c r="B525" s="17">
        <v>272</v>
      </c>
      <c r="C525" s="17" t="s">
        <v>41</v>
      </c>
      <c r="D525" s="17" t="s">
        <v>184</v>
      </c>
      <c r="E525" s="17">
        <v>1.716126</v>
      </c>
      <c r="F525" s="17">
        <v>4</v>
      </c>
    </row>
    <row r="526" spans="1:6" x14ac:dyDescent="0.25">
      <c r="A526" s="17">
        <v>905</v>
      </c>
      <c r="B526" s="17">
        <v>610</v>
      </c>
      <c r="C526" s="17" t="s">
        <v>45</v>
      </c>
      <c r="D526" s="17" t="s">
        <v>143</v>
      </c>
      <c r="E526" s="17">
        <v>1.7108939999999999</v>
      </c>
      <c r="F526" s="17">
        <v>42</v>
      </c>
    </row>
    <row r="527" spans="1:6" x14ac:dyDescent="0.25">
      <c r="A527" s="17">
        <v>10</v>
      </c>
      <c r="B527" s="17">
        <v>66</v>
      </c>
      <c r="C527" s="17" t="s">
        <v>32</v>
      </c>
      <c r="D527" s="17" t="s">
        <v>187</v>
      </c>
      <c r="E527" s="17">
        <v>1.710513</v>
      </c>
      <c r="F527" s="17">
        <v>11</v>
      </c>
    </row>
    <row r="528" spans="1:6" x14ac:dyDescent="0.25">
      <c r="A528" s="17">
        <v>4</v>
      </c>
      <c r="B528" s="17">
        <v>876</v>
      </c>
      <c r="C528" s="17" t="s">
        <v>27</v>
      </c>
      <c r="D528" s="17" t="s">
        <v>233</v>
      </c>
      <c r="E528" s="17">
        <v>1.708699</v>
      </c>
      <c r="F528" s="17">
        <v>4</v>
      </c>
    </row>
    <row r="529" spans="1:6" x14ac:dyDescent="0.25">
      <c r="A529" s="17">
        <v>914</v>
      </c>
      <c r="B529" s="17">
        <v>268</v>
      </c>
      <c r="C529" s="17" t="s">
        <v>47</v>
      </c>
      <c r="D529" s="17" t="s">
        <v>231</v>
      </c>
      <c r="E529" s="17">
        <v>1.703719</v>
      </c>
      <c r="F529" s="17">
        <v>2</v>
      </c>
    </row>
    <row r="530" spans="1:6" x14ac:dyDescent="0.25">
      <c r="A530" s="17">
        <v>989</v>
      </c>
      <c r="B530" s="17">
        <v>229</v>
      </c>
      <c r="C530" s="17" t="s">
        <v>50</v>
      </c>
      <c r="D530" s="17" t="s">
        <v>163</v>
      </c>
      <c r="E530" s="17">
        <v>1.694097</v>
      </c>
      <c r="F530" s="17">
        <v>10</v>
      </c>
    </row>
    <row r="531" spans="1:6" x14ac:dyDescent="0.25">
      <c r="A531" s="17">
        <v>5</v>
      </c>
      <c r="B531" s="17">
        <v>635</v>
      </c>
      <c r="C531" s="17" t="s">
        <v>28</v>
      </c>
      <c r="D531" s="17" t="s">
        <v>146</v>
      </c>
      <c r="E531" s="17">
        <v>1.6838150000000001</v>
      </c>
      <c r="F531" s="17">
        <v>3</v>
      </c>
    </row>
    <row r="532" spans="1:6" x14ac:dyDescent="0.25">
      <c r="A532" s="17">
        <v>918</v>
      </c>
      <c r="B532" s="17">
        <v>225</v>
      </c>
      <c r="C532" s="17" t="s">
        <v>48</v>
      </c>
      <c r="D532" s="17" t="s">
        <v>157</v>
      </c>
      <c r="E532" s="17">
        <v>1.6765509999999999</v>
      </c>
      <c r="F532" s="17">
        <v>3</v>
      </c>
    </row>
    <row r="533" spans="1:6" x14ac:dyDescent="0.25">
      <c r="A533" s="17">
        <v>301</v>
      </c>
      <c r="B533" s="17">
        <v>347</v>
      </c>
      <c r="C533" s="17" t="s">
        <v>39</v>
      </c>
      <c r="D533" s="17" t="s">
        <v>178</v>
      </c>
      <c r="E533" s="17">
        <v>1.675575</v>
      </c>
      <c r="F533" s="17">
        <v>10</v>
      </c>
    </row>
    <row r="534" spans="1:6" x14ac:dyDescent="0.25">
      <c r="A534" s="17">
        <v>21</v>
      </c>
      <c r="B534" s="17">
        <v>235</v>
      </c>
      <c r="C534" s="17" t="s">
        <v>36</v>
      </c>
      <c r="D534" s="17" t="s">
        <v>136</v>
      </c>
      <c r="E534" s="17">
        <v>1.6731659999999999</v>
      </c>
      <c r="F534" s="17">
        <v>3</v>
      </c>
    </row>
    <row r="535" spans="1:6" x14ac:dyDescent="0.25">
      <c r="A535" s="17">
        <v>989</v>
      </c>
      <c r="B535" s="17">
        <v>235</v>
      </c>
      <c r="C535" s="17" t="s">
        <v>50</v>
      </c>
      <c r="D535" s="17" t="s">
        <v>136</v>
      </c>
      <c r="E535" s="17">
        <v>1.668371</v>
      </c>
      <c r="F535" s="17">
        <v>10</v>
      </c>
    </row>
    <row r="536" spans="1:6" x14ac:dyDescent="0.25">
      <c r="A536" s="17">
        <v>914</v>
      </c>
      <c r="B536" s="17">
        <v>228</v>
      </c>
      <c r="C536" s="17" t="s">
        <v>47</v>
      </c>
      <c r="D536" s="17" t="s">
        <v>156</v>
      </c>
      <c r="E536" s="17">
        <v>1.6640440000000001</v>
      </c>
      <c r="F536" s="17">
        <v>5</v>
      </c>
    </row>
    <row r="537" spans="1:6" x14ac:dyDescent="0.25">
      <c r="A537" s="17">
        <v>8</v>
      </c>
      <c r="B537" s="17">
        <v>238</v>
      </c>
      <c r="C537" s="17" t="s">
        <v>31</v>
      </c>
      <c r="D537" s="17" t="s">
        <v>116</v>
      </c>
      <c r="E537" s="17">
        <v>1.661937</v>
      </c>
      <c r="F537" s="17">
        <v>7</v>
      </c>
    </row>
    <row r="538" spans="1:6" x14ac:dyDescent="0.25">
      <c r="A538" s="17">
        <v>905</v>
      </c>
      <c r="B538" s="17">
        <v>351</v>
      </c>
      <c r="C538" s="17" t="s">
        <v>45</v>
      </c>
      <c r="D538" s="17" t="s">
        <v>151</v>
      </c>
      <c r="E538" s="17">
        <v>1.6561539999999999</v>
      </c>
      <c r="F538" s="17">
        <v>13</v>
      </c>
    </row>
    <row r="539" spans="1:6" x14ac:dyDescent="0.25">
      <c r="A539" s="17">
        <v>2</v>
      </c>
      <c r="B539" s="17">
        <v>755</v>
      </c>
      <c r="C539" s="17" t="s">
        <v>25</v>
      </c>
      <c r="D539" s="17" t="s">
        <v>135</v>
      </c>
      <c r="E539" s="17">
        <v>1.6545160000000001</v>
      </c>
      <c r="F539" s="17">
        <v>8</v>
      </c>
    </row>
    <row r="540" spans="1:6" x14ac:dyDescent="0.25">
      <c r="A540" s="17">
        <v>302</v>
      </c>
      <c r="B540" s="17">
        <v>640</v>
      </c>
      <c r="C540" s="17" t="s">
        <v>40</v>
      </c>
      <c r="D540" s="17" t="s">
        <v>147</v>
      </c>
      <c r="E540" s="17">
        <v>1.6522129999999999</v>
      </c>
      <c r="F540" s="17">
        <v>11</v>
      </c>
    </row>
    <row r="541" spans="1:6" x14ac:dyDescent="0.25">
      <c r="A541" s="17">
        <v>302</v>
      </c>
      <c r="B541" s="17">
        <v>85</v>
      </c>
      <c r="C541" s="17" t="s">
        <v>40</v>
      </c>
      <c r="D541" s="17" t="s">
        <v>171</v>
      </c>
      <c r="E541" s="17">
        <v>1.635427</v>
      </c>
      <c r="F541" s="17">
        <v>7</v>
      </c>
    </row>
    <row r="542" spans="1:6" x14ac:dyDescent="0.25">
      <c r="A542" s="17">
        <v>742</v>
      </c>
      <c r="B542" s="17">
        <v>635</v>
      </c>
      <c r="C542" s="17" t="s">
        <v>42</v>
      </c>
      <c r="D542" s="17" t="s">
        <v>146</v>
      </c>
      <c r="E542" s="17">
        <v>1.6296520000000001</v>
      </c>
      <c r="F542" s="17">
        <v>19</v>
      </c>
    </row>
    <row r="543" spans="1:6" x14ac:dyDescent="0.25">
      <c r="A543" s="17">
        <v>801</v>
      </c>
      <c r="B543" s="17">
        <v>730</v>
      </c>
      <c r="C543" s="17" t="s">
        <v>43</v>
      </c>
      <c r="D543" s="17" t="s">
        <v>181</v>
      </c>
      <c r="E543" s="17">
        <v>1.6280049999999999</v>
      </c>
      <c r="F543" s="17">
        <v>8</v>
      </c>
    </row>
    <row r="544" spans="1:6" x14ac:dyDescent="0.25">
      <c r="A544" s="17">
        <v>918</v>
      </c>
      <c r="B544" s="17">
        <v>338</v>
      </c>
      <c r="C544" s="17" t="s">
        <v>48</v>
      </c>
      <c r="D544" s="17" t="s">
        <v>211</v>
      </c>
      <c r="E544" s="17">
        <v>1.6233740000000001</v>
      </c>
      <c r="F544" s="17">
        <v>2</v>
      </c>
    </row>
    <row r="545" spans="1:6" x14ac:dyDescent="0.25">
      <c r="A545" s="17">
        <v>801</v>
      </c>
      <c r="B545" s="17">
        <v>666</v>
      </c>
      <c r="C545" s="17" t="s">
        <v>43</v>
      </c>
      <c r="D545" s="17" t="s">
        <v>140</v>
      </c>
      <c r="E545" s="17">
        <v>1.621427</v>
      </c>
      <c r="F545" s="17">
        <v>5</v>
      </c>
    </row>
    <row r="546" spans="1:6" x14ac:dyDescent="0.25">
      <c r="A546" s="17">
        <v>801</v>
      </c>
      <c r="B546" s="17">
        <v>625</v>
      </c>
      <c r="C546" s="17" t="s">
        <v>43</v>
      </c>
      <c r="D546" s="17" t="s">
        <v>110</v>
      </c>
      <c r="E546" s="17">
        <v>1.614668</v>
      </c>
      <c r="F546" s="17">
        <v>3</v>
      </c>
    </row>
    <row r="547" spans="1:6" x14ac:dyDescent="0.25">
      <c r="A547" s="17">
        <v>22</v>
      </c>
      <c r="B547" s="17">
        <v>266</v>
      </c>
      <c r="C547" s="17" t="s">
        <v>37</v>
      </c>
      <c r="D547" s="17" t="s">
        <v>121</v>
      </c>
      <c r="E547" s="17">
        <v>1.6135600000000001</v>
      </c>
      <c r="F547" s="17">
        <v>5</v>
      </c>
    </row>
    <row r="548" spans="1:6" x14ac:dyDescent="0.25">
      <c r="A548" s="17">
        <v>11</v>
      </c>
      <c r="B548" s="17">
        <v>259</v>
      </c>
      <c r="C548" s="17" t="s">
        <v>33</v>
      </c>
      <c r="D548" s="17" t="s">
        <v>132</v>
      </c>
      <c r="E548" s="17">
        <v>1.6017619999999999</v>
      </c>
      <c r="F548" s="17">
        <v>2</v>
      </c>
    </row>
    <row r="549" spans="1:6" x14ac:dyDescent="0.25">
      <c r="A549" s="17">
        <v>8</v>
      </c>
      <c r="B549" s="17">
        <v>259</v>
      </c>
      <c r="C549" s="17" t="s">
        <v>31</v>
      </c>
      <c r="D549" s="17" t="s">
        <v>132</v>
      </c>
      <c r="E549" s="17">
        <v>1.5972770000000001</v>
      </c>
      <c r="F549" s="17">
        <v>11</v>
      </c>
    </row>
    <row r="550" spans="1:6" x14ac:dyDescent="0.25">
      <c r="A550" s="17">
        <v>820</v>
      </c>
      <c r="B550" s="17">
        <v>625</v>
      </c>
      <c r="C550" s="17" t="s">
        <v>44</v>
      </c>
      <c r="D550" s="17" t="s">
        <v>110</v>
      </c>
      <c r="E550" s="17">
        <v>1.5927819999999999</v>
      </c>
      <c r="F550" s="17">
        <v>2</v>
      </c>
    </row>
    <row r="551" spans="1:6" x14ac:dyDescent="0.25">
      <c r="A551" s="17">
        <v>1</v>
      </c>
      <c r="B551" s="17">
        <v>364</v>
      </c>
      <c r="C551" s="17" t="s">
        <v>24</v>
      </c>
      <c r="D551" s="17" t="s">
        <v>145</v>
      </c>
      <c r="E551" s="17">
        <v>1.5909359999999999</v>
      </c>
      <c r="F551" s="17">
        <v>13</v>
      </c>
    </row>
    <row r="552" spans="1:6" x14ac:dyDescent="0.25">
      <c r="A552" s="17">
        <v>905</v>
      </c>
      <c r="B552" s="17">
        <v>63</v>
      </c>
      <c r="C552" s="17" t="s">
        <v>45</v>
      </c>
      <c r="D552" s="17" t="s">
        <v>177</v>
      </c>
      <c r="E552" s="17">
        <v>1.578751</v>
      </c>
      <c r="F552" s="17">
        <v>2</v>
      </c>
    </row>
    <row r="553" spans="1:6" x14ac:dyDescent="0.25">
      <c r="A553" s="17">
        <v>5</v>
      </c>
      <c r="B553" s="17">
        <v>425</v>
      </c>
      <c r="C553" s="17" t="s">
        <v>28</v>
      </c>
      <c r="D553" s="17" t="s">
        <v>210</v>
      </c>
      <c r="E553" s="17">
        <v>1.5683879999999999</v>
      </c>
      <c r="F553" s="17">
        <v>14</v>
      </c>
    </row>
    <row r="554" spans="1:6" x14ac:dyDescent="0.25">
      <c r="A554" s="17">
        <v>301</v>
      </c>
      <c r="B554" s="17">
        <v>738</v>
      </c>
      <c r="C554" s="17" t="s">
        <v>39</v>
      </c>
      <c r="D554" s="17" t="s">
        <v>119</v>
      </c>
      <c r="E554" s="17">
        <v>1.568011</v>
      </c>
      <c r="F554" s="17">
        <v>10</v>
      </c>
    </row>
    <row r="555" spans="1:6" x14ac:dyDescent="0.25">
      <c r="A555" s="17">
        <v>701</v>
      </c>
      <c r="B555" s="17">
        <v>862</v>
      </c>
      <c r="C555" s="17" t="s">
        <v>41</v>
      </c>
      <c r="D555" s="17" t="s">
        <v>180</v>
      </c>
      <c r="E555" s="17">
        <v>1.5618209999999999</v>
      </c>
      <c r="F555" s="17">
        <v>9</v>
      </c>
    </row>
    <row r="556" spans="1:6" x14ac:dyDescent="0.25">
      <c r="A556" s="17">
        <v>918</v>
      </c>
      <c r="B556" s="17">
        <v>347</v>
      </c>
      <c r="C556" s="17" t="s">
        <v>48</v>
      </c>
      <c r="D556" s="17" t="s">
        <v>178</v>
      </c>
      <c r="E556" s="17">
        <v>1.561698</v>
      </c>
      <c r="F556" s="17">
        <v>1</v>
      </c>
    </row>
    <row r="557" spans="1:6" x14ac:dyDescent="0.25">
      <c r="A557" s="17">
        <v>10</v>
      </c>
      <c r="B557" s="17">
        <v>745</v>
      </c>
      <c r="C557" s="17" t="s">
        <v>32</v>
      </c>
      <c r="D557" s="17" t="s">
        <v>154</v>
      </c>
      <c r="E557" s="17">
        <v>1.558125</v>
      </c>
      <c r="F557" s="17">
        <v>4</v>
      </c>
    </row>
    <row r="558" spans="1:6" x14ac:dyDescent="0.25">
      <c r="A558" s="17">
        <v>8</v>
      </c>
      <c r="B558" s="17">
        <v>625</v>
      </c>
      <c r="C558" s="17" t="s">
        <v>31</v>
      </c>
      <c r="D558" s="17" t="s">
        <v>110</v>
      </c>
      <c r="E558" s="17">
        <v>1.553998</v>
      </c>
      <c r="F558" s="17">
        <v>3</v>
      </c>
    </row>
    <row r="559" spans="1:6" x14ac:dyDescent="0.25">
      <c r="A559" s="17">
        <v>301</v>
      </c>
      <c r="B559" s="17">
        <v>454</v>
      </c>
      <c r="C559" s="17" t="s">
        <v>39</v>
      </c>
      <c r="D559" s="17" t="s">
        <v>142</v>
      </c>
      <c r="E559" s="17">
        <v>1.545847</v>
      </c>
      <c r="F559" s="17">
        <v>39</v>
      </c>
    </row>
    <row r="560" spans="1:6" x14ac:dyDescent="0.25">
      <c r="A560" s="17">
        <v>1</v>
      </c>
      <c r="B560" s="17">
        <v>610</v>
      </c>
      <c r="C560" s="17" t="s">
        <v>24</v>
      </c>
      <c r="D560" s="17" t="s">
        <v>143</v>
      </c>
      <c r="E560" s="17">
        <v>1.5426770000000001</v>
      </c>
      <c r="F560" s="17">
        <v>2</v>
      </c>
    </row>
    <row r="561" spans="1:6" x14ac:dyDescent="0.25">
      <c r="A561" s="17">
        <v>10</v>
      </c>
      <c r="B561" s="17">
        <v>235</v>
      </c>
      <c r="C561" s="17" t="s">
        <v>32</v>
      </c>
      <c r="D561" s="17" t="s">
        <v>136</v>
      </c>
      <c r="E561" s="17">
        <v>1.5410219999999999</v>
      </c>
      <c r="F561" s="17">
        <v>1</v>
      </c>
    </row>
    <row r="562" spans="1:6" x14ac:dyDescent="0.25">
      <c r="A562" s="17">
        <v>701</v>
      </c>
      <c r="B562" s="17">
        <v>666</v>
      </c>
      <c r="C562" s="17" t="s">
        <v>41</v>
      </c>
      <c r="D562" s="17" t="s">
        <v>140</v>
      </c>
      <c r="E562" s="17">
        <v>1.5353840000000001</v>
      </c>
      <c r="F562" s="17">
        <v>15</v>
      </c>
    </row>
    <row r="563" spans="1:6" x14ac:dyDescent="0.25">
      <c r="A563" s="17">
        <v>5</v>
      </c>
      <c r="B563" s="17">
        <v>252</v>
      </c>
      <c r="C563" s="17" t="s">
        <v>28</v>
      </c>
      <c r="D563" s="17" t="s">
        <v>149</v>
      </c>
      <c r="E563" s="17">
        <v>1.533925</v>
      </c>
      <c r="F563" s="17">
        <v>5</v>
      </c>
    </row>
    <row r="564" spans="1:6" x14ac:dyDescent="0.25">
      <c r="A564" s="17">
        <v>11</v>
      </c>
      <c r="B564" s="17">
        <v>232</v>
      </c>
      <c r="C564" s="17" t="s">
        <v>33</v>
      </c>
      <c r="D564" s="17" t="s">
        <v>173</v>
      </c>
      <c r="E564" s="17">
        <v>1.5334680000000001</v>
      </c>
      <c r="F564" s="17">
        <v>6</v>
      </c>
    </row>
    <row r="565" spans="1:6" x14ac:dyDescent="0.25">
      <c r="A565" s="17">
        <v>21</v>
      </c>
      <c r="B565" s="17">
        <v>347</v>
      </c>
      <c r="C565" s="17" t="s">
        <v>36</v>
      </c>
      <c r="D565" s="17" t="s">
        <v>178</v>
      </c>
      <c r="E565" s="17">
        <v>1.53115</v>
      </c>
      <c r="F565" s="17">
        <v>4</v>
      </c>
    </row>
    <row r="566" spans="1:6" x14ac:dyDescent="0.25">
      <c r="A566" s="17">
        <v>21</v>
      </c>
      <c r="B566" s="17">
        <v>249</v>
      </c>
      <c r="C566" s="17" t="s">
        <v>36</v>
      </c>
      <c r="D566" s="17" t="s">
        <v>197</v>
      </c>
      <c r="E566" s="17">
        <v>1.5155339999999999</v>
      </c>
      <c r="F566" s="17">
        <v>4</v>
      </c>
    </row>
    <row r="567" spans="1:6" x14ac:dyDescent="0.25">
      <c r="A567" s="17">
        <v>11</v>
      </c>
      <c r="B567" s="17">
        <v>298</v>
      </c>
      <c r="C567" s="17" t="s">
        <v>33</v>
      </c>
      <c r="D567" s="17" t="s">
        <v>115</v>
      </c>
      <c r="E567" s="17">
        <v>1.513123</v>
      </c>
      <c r="F567" s="17">
        <v>3</v>
      </c>
    </row>
    <row r="568" spans="1:6" x14ac:dyDescent="0.25">
      <c r="A568" s="17">
        <v>5</v>
      </c>
      <c r="B568" s="17">
        <v>136</v>
      </c>
      <c r="C568" s="17" t="s">
        <v>28</v>
      </c>
      <c r="D568" s="17" t="s">
        <v>122</v>
      </c>
      <c r="E568" s="17">
        <v>1.5105040000000001</v>
      </c>
      <c r="F568" s="17">
        <v>4</v>
      </c>
    </row>
    <row r="569" spans="1:6" x14ac:dyDescent="0.25">
      <c r="A569" s="17">
        <v>6</v>
      </c>
      <c r="B569" s="17">
        <v>425</v>
      </c>
      <c r="C569" s="17" t="s">
        <v>29</v>
      </c>
      <c r="D569" s="17" t="s">
        <v>210</v>
      </c>
      <c r="E569" s="17">
        <v>1.50397</v>
      </c>
      <c r="F569" s="17">
        <v>16</v>
      </c>
    </row>
    <row r="570" spans="1:6" x14ac:dyDescent="0.25">
      <c r="A570" s="17">
        <v>988</v>
      </c>
      <c r="B570" s="17">
        <v>238</v>
      </c>
      <c r="C570" s="17" t="s">
        <v>49</v>
      </c>
      <c r="D570" s="17" t="s">
        <v>116</v>
      </c>
      <c r="E570" s="17">
        <v>1.5017</v>
      </c>
      <c r="F570" s="17">
        <v>1</v>
      </c>
    </row>
    <row r="571" spans="1:6" x14ac:dyDescent="0.25">
      <c r="A571" s="17">
        <v>22</v>
      </c>
      <c r="B571" s="17">
        <v>57</v>
      </c>
      <c r="C571" s="17" t="s">
        <v>37</v>
      </c>
      <c r="D571" s="17" t="s">
        <v>188</v>
      </c>
      <c r="E571" s="17">
        <v>1.494081</v>
      </c>
      <c r="F571" s="17">
        <v>2</v>
      </c>
    </row>
    <row r="572" spans="1:6" x14ac:dyDescent="0.25">
      <c r="A572" s="17">
        <v>918</v>
      </c>
      <c r="B572" s="17">
        <v>89</v>
      </c>
      <c r="C572" s="17" t="s">
        <v>48</v>
      </c>
      <c r="D572" s="17" t="s">
        <v>229</v>
      </c>
      <c r="E572" s="17">
        <v>1.49143</v>
      </c>
      <c r="F572" s="17">
        <v>4</v>
      </c>
    </row>
    <row r="573" spans="1:6" x14ac:dyDescent="0.25">
      <c r="A573" s="17">
        <v>701</v>
      </c>
      <c r="B573" s="17">
        <v>630</v>
      </c>
      <c r="C573" s="17" t="s">
        <v>41</v>
      </c>
      <c r="D573" s="17" t="s">
        <v>225</v>
      </c>
      <c r="E573" s="17">
        <v>1.479174</v>
      </c>
      <c r="F573" s="17">
        <v>10</v>
      </c>
    </row>
    <row r="574" spans="1:6" x14ac:dyDescent="0.25">
      <c r="A574" s="17">
        <v>918</v>
      </c>
      <c r="B574" s="17">
        <v>86</v>
      </c>
      <c r="C574" s="17" t="s">
        <v>48</v>
      </c>
      <c r="D574" s="17" t="s">
        <v>230</v>
      </c>
      <c r="E574" s="17">
        <v>1.4783090000000001</v>
      </c>
      <c r="F574" s="17">
        <v>1</v>
      </c>
    </row>
    <row r="575" spans="1:6" x14ac:dyDescent="0.25">
      <c r="A575" s="17">
        <v>50</v>
      </c>
      <c r="B575" s="17">
        <v>136</v>
      </c>
      <c r="C575" s="17" t="s">
        <v>38</v>
      </c>
      <c r="D575" s="17" t="s">
        <v>122</v>
      </c>
      <c r="E575" s="17">
        <v>1.4732149999999999</v>
      </c>
      <c r="F575" s="17">
        <v>21</v>
      </c>
    </row>
    <row r="576" spans="1:6" x14ac:dyDescent="0.25">
      <c r="A576" s="17">
        <v>5</v>
      </c>
      <c r="B576" s="17">
        <v>225</v>
      </c>
      <c r="C576" s="17" t="s">
        <v>28</v>
      </c>
      <c r="D576" s="17" t="s">
        <v>157</v>
      </c>
      <c r="E576" s="17">
        <v>1.472537</v>
      </c>
      <c r="F576" s="17">
        <v>12</v>
      </c>
    </row>
    <row r="577" spans="1:6" x14ac:dyDescent="0.25">
      <c r="A577" s="17">
        <v>742</v>
      </c>
      <c r="B577" s="17">
        <v>238</v>
      </c>
      <c r="C577" s="17" t="s">
        <v>42</v>
      </c>
      <c r="D577" s="17" t="s">
        <v>116</v>
      </c>
      <c r="E577" s="17">
        <v>1.4523459999999999</v>
      </c>
      <c r="F577" s="17">
        <v>14</v>
      </c>
    </row>
    <row r="578" spans="1:6" x14ac:dyDescent="0.25">
      <c r="A578" s="17">
        <v>302</v>
      </c>
      <c r="B578" s="17">
        <v>380</v>
      </c>
      <c r="C578" s="17" t="s">
        <v>40</v>
      </c>
      <c r="D578" s="17" t="s">
        <v>235</v>
      </c>
      <c r="E578" s="17">
        <v>1.44095</v>
      </c>
      <c r="F578" s="17">
        <v>7</v>
      </c>
    </row>
    <row r="579" spans="1:6" x14ac:dyDescent="0.25">
      <c r="A579" s="17">
        <v>50</v>
      </c>
      <c r="B579" s="17">
        <v>256</v>
      </c>
      <c r="C579" s="17" t="s">
        <v>38</v>
      </c>
      <c r="D579" s="17" t="s">
        <v>158</v>
      </c>
      <c r="E579" s="17">
        <v>1.4272940000000001</v>
      </c>
      <c r="F579" s="17">
        <v>5</v>
      </c>
    </row>
    <row r="580" spans="1:6" x14ac:dyDescent="0.25">
      <c r="A580" s="17">
        <v>4</v>
      </c>
      <c r="B580" s="17">
        <v>233</v>
      </c>
      <c r="C580" s="17" t="s">
        <v>27</v>
      </c>
      <c r="D580" s="17" t="s">
        <v>217</v>
      </c>
      <c r="E580" s="17">
        <v>1.421162</v>
      </c>
      <c r="F580" s="17">
        <v>4</v>
      </c>
    </row>
    <row r="581" spans="1:6" x14ac:dyDescent="0.25">
      <c r="A581" s="17">
        <v>701</v>
      </c>
      <c r="B581" s="17">
        <v>136</v>
      </c>
      <c r="C581" s="17" t="s">
        <v>41</v>
      </c>
      <c r="D581" s="17" t="s">
        <v>122</v>
      </c>
      <c r="E581" s="17">
        <v>1.4077999999999999</v>
      </c>
      <c r="F581" s="17">
        <v>14</v>
      </c>
    </row>
    <row r="582" spans="1:6" x14ac:dyDescent="0.25">
      <c r="A582" s="17">
        <v>3</v>
      </c>
      <c r="B582" s="17">
        <v>71</v>
      </c>
      <c r="C582" s="17" t="s">
        <v>26</v>
      </c>
      <c r="D582" s="17" t="s">
        <v>198</v>
      </c>
      <c r="E582" s="17">
        <v>1.406798</v>
      </c>
      <c r="F582" s="17">
        <v>1</v>
      </c>
    </row>
    <row r="583" spans="1:6" x14ac:dyDescent="0.25">
      <c r="A583" s="17">
        <v>302</v>
      </c>
      <c r="B583" s="17">
        <v>617</v>
      </c>
      <c r="C583" s="17" t="s">
        <v>40</v>
      </c>
      <c r="D583" s="17" t="s">
        <v>161</v>
      </c>
      <c r="E583" s="17">
        <v>1.4026940000000001</v>
      </c>
      <c r="F583" s="17">
        <v>17</v>
      </c>
    </row>
    <row r="584" spans="1:6" x14ac:dyDescent="0.25">
      <c r="A584" s="17">
        <v>50</v>
      </c>
      <c r="B584" s="17">
        <v>235</v>
      </c>
      <c r="C584" s="17" t="s">
        <v>38</v>
      </c>
      <c r="D584" s="17" t="s">
        <v>136</v>
      </c>
      <c r="E584" s="17">
        <v>1.3997790000000001</v>
      </c>
      <c r="F584" s="17">
        <v>7</v>
      </c>
    </row>
    <row r="585" spans="1:6" x14ac:dyDescent="0.25">
      <c r="A585" s="17">
        <v>742</v>
      </c>
      <c r="B585" s="17">
        <v>769</v>
      </c>
      <c r="C585" s="17" t="s">
        <v>42</v>
      </c>
      <c r="D585" s="17" t="s">
        <v>120</v>
      </c>
      <c r="E585" s="17">
        <v>1.3919630000000001</v>
      </c>
      <c r="F585" s="17">
        <v>22</v>
      </c>
    </row>
    <row r="586" spans="1:6" x14ac:dyDescent="0.25">
      <c r="A586" s="17">
        <v>701</v>
      </c>
      <c r="B586" s="17">
        <v>573</v>
      </c>
      <c r="C586" s="17" t="s">
        <v>41</v>
      </c>
      <c r="D586" s="17" t="s">
        <v>227</v>
      </c>
      <c r="E586" s="17">
        <v>1.3918919999999999</v>
      </c>
      <c r="F586" s="17">
        <v>9</v>
      </c>
    </row>
    <row r="587" spans="1:6" x14ac:dyDescent="0.25">
      <c r="A587" s="17">
        <v>302</v>
      </c>
      <c r="B587" s="17">
        <v>218</v>
      </c>
      <c r="C587" s="17" t="s">
        <v>40</v>
      </c>
      <c r="D587" s="17" t="s">
        <v>199</v>
      </c>
      <c r="E587" s="17">
        <v>1.3890480000000001</v>
      </c>
      <c r="F587" s="17">
        <v>14</v>
      </c>
    </row>
    <row r="588" spans="1:6" x14ac:dyDescent="0.25">
      <c r="A588" s="17">
        <v>820</v>
      </c>
      <c r="B588" s="17">
        <v>755</v>
      </c>
      <c r="C588" s="17" t="s">
        <v>44</v>
      </c>
      <c r="D588" s="17" t="s">
        <v>135</v>
      </c>
      <c r="E588" s="17">
        <v>1.3846940000000001</v>
      </c>
      <c r="F588" s="17">
        <v>2</v>
      </c>
    </row>
    <row r="589" spans="1:6" x14ac:dyDescent="0.25">
      <c r="A589" s="17">
        <v>5</v>
      </c>
      <c r="B589" s="17">
        <v>269</v>
      </c>
      <c r="C589" s="17" t="s">
        <v>28</v>
      </c>
      <c r="D589" s="17" t="s">
        <v>124</v>
      </c>
      <c r="E589" s="17">
        <v>1.3805529999999999</v>
      </c>
      <c r="F589" s="17">
        <v>8</v>
      </c>
    </row>
    <row r="590" spans="1:6" x14ac:dyDescent="0.25">
      <c r="A590" s="17">
        <v>302</v>
      </c>
      <c r="B590" s="17">
        <v>798</v>
      </c>
      <c r="C590" s="17" t="s">
        <v>40</v>
      </c>
      <c r="D590" s="17" t="s">
        <v>155</v>
      </c>
      <c r="E590" s="17">
        <v>1.377535</v>
      </c>
      <c r="F590" s="17">
        <v>43</v>
      </c>
    </row>
    <row r="591" spans="1:6" x14ac:dyDescent="0.25">
      <c r="A591" s="17">
        <v>701</v>
      </c>
      <c r="B591" s="17">
        <v>753</v>
      </c>
      <c r="C591" s="17" t="s">
        <v>41</v>
      </c>
      <c r="D591" s="17" t="s">
        <v>174</v>
      </c>
      <c r="E591" s="17">
        <v>1.367624</v>
      </c>
      <c r="F591" s="17">
        <v>11</v>
      </c>
    </row>
    <row r="592" spans="1:6" x14ac:dyDescent="0.25">
      <c r="A592" s="17">
        <v>50</v>
      </c>
      <c r="B592" s="17">
        <v>645</v>
      </c>
      <c r="C592" s="17" t="s">
        <v>38</v>
      </c>
      <c r="D592" s="17" t="s">
        <v>111</v>
      </c>
      <c r="E592" s="17">
        <v>1.3671759999999999</v>
      </c>
      <c r="F592" s="17">
        <v>15</v>
      </c>
    </row>
    <row r="593" spans="1:6" x14ac:dyDescent="0.25">
      <c r="A593" s="17">
        <v>4</v>
      </c>
      <c r="B593" s="17">
        <v>336</v>
      </c>
      <c r="C593" s="17" t="s">
        <v>27</v>
      </c>
      <c r="D593" s="17" t="s">
        <v>218</v>
      </c>
      <c r="E593" s="17">
        <v>1.364406</v>
      </c>
      <c r="F593" s="17">
        <v>1</v>
      </c>
    </row>
    <row r="594" spans="1:6" x14ac:dyDescent="0.25">
      <c r="A594" s="17">
        <v>5</v>
      </c>
      <c r="B594" s="17">
        <v>755</v>
      </c>
      <c r="C594" s="17" t="s">
        <v>28</v>
      </c>
      <c r="D594" s="17" t="s">
        <v>135</v>
      </c>
      <c r="E594" s="17">
        <v>1.359221</v>
      </c>
      <c r="F594" s="17">
        <v>31</v>
      </c>
    </row>
    <row r="595" spans="1:6" x14ac:dyDescent="0.25">
      <c r="A595" s="17">
        <v>21</v>
      </c>
      <c r="B595" s="17">
        <v>288</v>
      </c>
      <c r="C595" s="17" t="s">
        <v>36</v>
      </c>
      <c r="D595" s="17" t="s">
        <v>137</v>
      </c>
      <c r="E595" s="17">
        <v>1.350976</v>
      </c>
      <c r="F595" s="17">
        <v>6</v>
      </c>
    </row>
    <row r="596" spans="1:6" x14ac:dyDescent="0.25">
      <c r="A596" s="17">
        <v>6</v>
      </c>
      <c r="B596" s="17">
        <v>287</v>
      </c>
      <c r="C596" s="17" t="s">
        <v>29</v>
      </c>
      <c r="D596" s="17" t="s">
        <v>125</v>
      </c>
      <c r="E596" s="17">
        <v>1.3497049999999999</v>
      </c>
      <c r="F596" s="17">
        <v>16</v>
      </c>
    </row>
    <row r="597" spans="1:6" x14ac:dyDescent="0.25">
      <c r="A597" s="17">
        <v>3</v>
      </c>
      <c r="B597" s="17">
        <v>57</v>
      </c>
      <c r="C597" s="17" t="s">
        <v>26</v>
      </c>
      <c r="D597" s="17" t="s">
        <v>188</v>
      </c>
      <c r="E597" s="17">
        <v>1.3434090000000001</v>
      </c>
      <c r="F597" s="17">
        <v>8</v>
      </c>
    </row>
    <row r="598" spans="1:6" x14ac:dyDescent="0.25">
      <c r="A598" s="17">
        <v>2</v>
      </c>
      <c r="B598" s="17">
        <v>136</v>
      </c>
      <c r="C598" s="17" t="s">
        <v>25</v>
      </c>
      <c r="D598" s="17" t="s">
        <v>122</v>
      </c>
      <c r="E598" s="17">
        <v>1.3395950000000001</v>
      </c>
      <c r="F598" s="17">
        <v>12</v>
      </c>
    </row>
    <row r="599" spans="1:6" x14ac:dyDescent="0.25">
      <c r="A599" s="17">
        <v>989</v>
      </c>
      <c r="B599" s="17">
        <v>660</v>
      </c>
      <c r="C599" s="17" t="s">
        <v>50</v>
      </c>
      <c r="D599" s="17" t="s">
        <v>152</v>
      </c>
      <c r="E599" s="17">
        <v>1.339383</v>
      </c>
      <c r="F599" s="17">
        <v>8</v>
      </c>
    </row>
    <row r="600" spans="1:6" x14ac:dyDescent="0.25">
      <c r="A600" s="17">
        <v>302</v>
      </c>
      <c r="B600" s="17">
        <v>611</v>
      </c>
      <c r="C600" s="17" t="s">
        <v>40</v>
      </c>
      <c r="D600" s="17" t="s">
        <v>189</v>
      </c>
      <c r="E600" s="17">
        <v>1.334449</v>
      </c>
      <c r="F600" s="17">
        <v>4</v>
      </c>
    </row>
    <row r="601" spans="1:6" x14ac:dyDescent="0.25">
      <c r="A601" s="17">
        <v>301</v>
      </c>
      <c r="B601" s="17">
        <v>354</v>
      </c>
      <c r="C601" s="17" t="s">
        <v>39</v>
      </c>
      <c r="D601" s="17" t="s">
        <v>183</v>
      </c>
      <c r="E601" s="17">
        <v>1.3266</v>
      </c>
      <c r="F601" s="17">
        <v>2</v>
      </c>
    </row>
    <row r="602" spans="1:6" x14ac:dyDescent="0.25">
      <c r="A602" s="17">
        <v>742</v>
      </c>
      <c r="B602" s="17">
        <v>342</v>
      </c>
      <c r="C602" s="17" t="s">
        <v>42</v>
      </c>
      <c r="D602" s="17" t="s">
        <v>166</v>
      </c>
      <c r="E602" s="17">
        <v>1.3259270000000001</v>
      </c>
      <c r="F602" s="17">
        <v>9</v>
      </c>
    </row>
    <row r="603" spans="1:6" x14ac:dyDescent="0.25">
      <c r="A603" s="17">
        <v>21</v>
      </c>
      <c r="B603" s="17">
        <v>625</v>
      </c>
      <c r="C603" s="17" t="s">
        <v>36</v>
      </c>
      <c r="D603" s="17" t="s">
        <v>110</v>
      </c>
      <c r="E603" s="17">
        <v>1.325072</v>
      </c>
      <c r="F603" s="17">
        <v>5</v>
      </c>
    </row>
    <row r="604" spans="1:6" x14ac:dyDescent="0.25">
      <c r="A604" s="17">
        <v>820</v>
      </c>
      <c r="B604" s="17">
        <v>769</v>
      </c>
      <c r="C604" s="17" t="s">
        <v>44</v>
      </c>
      <c r="D604" s="17" t="s">
        <v>120</v>
      </c>
      <c r="E604" s="17">
        <v>1.319922</v>
      </c>
      <c r="F604" s="17">
        <v>4</v>
      </c>
    </row>
    <row r="605" spans="1:6" x14ac:dyDescent="0.25">
      <c r="A605" s="17">
        <v>5</v>
      </c>
      <c r="B605" s="17">
        <v>728</v>
      </c>
      <c r="C605" s="17" t="s">
        <v>28</v>
      </c>
      <c r="D605" s="17" t="s">
        <v>150</v>
      </c>
      <c r="E605" s="17">
        <v>1.3112490000000001</v>
      </c>
      <c r="F605" s="17">
        <v>13</v>
      </c>
    </row>
    <row r="606" spans="1:6" x14ac:dyDescent="0.25">
      <c r="A606" s="17">
        <v>5</v>
      </c>
      <c r="B606" s="17">
        <v>229</v>
      </c>
      <c r="C606" s="17" t="s">
        <v>28</v>
      </c>
      <c r="D606" s="17" t="s">
        <v>163</v>
      </c>
      <c r="E606" s="17">
        <v>1.3094129999999999</v>
      </c>
      <c r="F606" s="17">
        <v>10</v>
      </c>
    </row>
    <row r="607" spans="1:6" x14ac:dyDescent="0.25">
      <c r="A607" s="17">
        <v>5</v>
      </c>
      <c r="B607" s="17">
        <v>437</v>
      </c>
      <c r="C607" s="17" t="s">
        <v>28</v>
      </c>
      <c r="D607" s="17" t="s">
        <v>141</v>
      </c>
      <c r="E607" s="17">
        <v>1.3076589999999999</v>
      </c>
      <c r="F607" s="17">
        <v>25</v>
      </c>
    </row>
    <row r="608" spans="1:6" x14ac:dyDescent="0.25">
      <c r="A608" s="17">
        <v>918</v>
      </c>
      <c r="B608" s="17">
        <v>431</v>
      </c>
      <c r="C608" s="17" t="s">
        <v>48</v>
      </c>
      <c r="D608" s="17" t="s">
        <v>167</v>
      </c>
      <c r="E608" s="17">
        <v>1.2981149999999999</v>
      </c>
      <c r="F608" s="17">
        <v>5</v>
      </c>
    </row>
    <row r="609" spans="1:6" x14ac:dyDescent="0.25">
      <c r="A609" s="17">
        <v>50</v>
      </c>
      <c r="B609" s="17">
        <v>769</v>
      </c>
      <c r="C609" s="17" t="s">
        <v>38</v>
      </c>
      <c r="D609" s="17" t="s">
        <v>120</v>
      </c>
      <c r="E609" s="17">
        <v>1.295417</v>
      </c>
      <c r="F609" s="17">
        <v>3</v>
      </c>
    </row>
    <row r="610" spans="1:6" x14ac:dyDescent="0.25">
      <c r="A610" s="17">
        <v>301</v>
      </c>
      <c r="B610" s="17">
        <v>282</v>
      </c>
      <c r="C610" s="17" t="s">
        <v>39</v>
      </c>
      <c r="D610" s="17" t="s">
        <v>126</v>
      </c>
      <c r="E610" s="17">
        <v>1.2852440000000001</v>
      </c>
      <c r="F610" s="17">
        <v>29</v>
      </c>
    </row>
    <row r="611" spans="1:6" x14ac:dyDescent="0.25">
      <c r="A611" s="17">
        <v>701</v>
      </c>
      <c r="B611" s="17">
        <v>342</v>
      </c>
      <c r="C611" s="17" t="s">
        <v>41</v>
      </c>
      <c r="D611" s="17" t="s">
        <v>166</v>
      </c>
      <c r="E611" s="17">
        <v>1.274154</v>
      </c>
      <c r="F611" s="17">
        <v>4</v>
      </c>
    </row>
    <row r="612" spans="1:6" x14ac:dyDescent="0.25">
      <c r="A612" s="17">
        <v>50</v>
      </c>
      <c r="B612" s="17">
        <v>451</v>
      </c>
      <c r="C612" s="17" t="s">
        <v>38</v>
      </c>
      <c r="D612" s="17" t="s">
        <v>201</v>
      </c>
      <c r="E612" s="17">
        <v>1.263792</v>
      </c>
      <c r="F612" s="17">
        <v>8</v>
      </c>
    </row>
    <row r="613" spans="1:6" x14ac:dyDescent="0.25">
      <c r="A613" s="17">
        <v>301</v>
      </c>
      <c r="B613" s="17">
        <v>253</v>
      </c>
      <c r="C613" s="17" t="s">
        <v>39</v>
      </c>
      <c r="D613" s="17" t="s">
        <v>118</v>
      </c>
      <c r="E613" s="17">
        <v>1.2568600000000001</v>
      </c>
      <c r="F613" s="17">
        <v>22</v>
      </c>
    </row>
    <row r="614" spans="1:6" x14ac:dyDescent="0.25">
      <c r="A614" s="17">
        <v>1</v>
      </c>
      <c r="B614" s="17">
        <v>259</v>
      </c>
      <c r="C614" s="17" t="s">
        <v>24</v>
      </c>
      <c r="D614" s="17" t="s">
        <v>132</v>
      </c>
      <c r="E614" s="17">
        <v>1.2373320000000001</v>
      </c>
      <c r="F614" s="17">
        <v>6</v>
      </c>
    </row>
    <row r="615" spans="1:6" x14ac:dyDescent="0.25">
      <c r="A615" s="17">
        <v>6</v>
      </c>
      <c r="B615" s="17">
        <v>635</v>
      </c>
      <c r="C615" s="17" t="s">
        <v>29</v>
      </c>
      <c r="D615" s="17" t="s">
        <v>146</v>
      </c>
      <c r="E615" s="17">
        <v>1.2352920000000001</v>
      </c>
      <c r="F615" s="17">
        <v>8</v>
      </c>
    </row>
    <row r="616" spans="1:6" x14ac:dyDescent="0.25">
      <c r="A616" s="17">
        <v>11</v>
      </c>
      <c r="B616" s="17">
        <v>550</v>
      </c>
      <c r="C616" s="17" t="s">
        <v>33</v>
      </c>
      <c r="D616" s="17" t="s">
        <v>153</v>
      </c>
      <c r="E616" s="17">
        <v>1.2276279999999999</v>
      </c>
      <c r="F616" s="17">
        <v>5</v>
      </c>
    </row>
    <row r="617" spans="1:6" x14ac:dyDescent="0.25">
      <c r="A617" s="17">
        <v>989</v>
      </c>
      <c r="B617" s="17">
        <v>228</v>
      </c>
      <c r="C617" s="17" t="s">
        <v>50</v>
      </c>
      <c r="D617" s="17" t="s">
        <v>156</v>
      </c>
      <c r="E617" s="17">
        <v>1.2231920000000001</v>
      </c>
      <c r="F617" s="17">
        <v>5</v>
      </c>
    </row>
    <row r="618" spans="1:6" x14ac:dyDescent="0.25">
      <c r="A618" s="17">
        <v>301</v>
      </c>
      <c r="B618" s="17">
        <v>248</v>
      </c>
      <c r="C618" s="17" t="s">
        <v>39</v>
      </c>
      <c r="D618" s="17" t="s">
        <v>117</v>
      </c>
      <c r="E618" s="17">
        <v>1.21852</v>
      </c>
      <c r="F618" s="17">
        <v>25</v>
      </c>
    </row>
    <row r="619" spans="1:6" x14ac:dyDescent="0.25">
      <c r="A619" s="17">
        <v>50</v>
      </c>
      <c r="B619" s="17">
        <v>549</v>
      </c>
      <c r="C619" s="17" t="s">
        <v>38</v>
      </c>
      <c r="D619" s="17" t="s">
        <v>214</v>
      </c>
      <c r="E619" s="17">
        <v>1.2169540000000001</v>
      </c>
      <c r="F619" s="17">
        <v>3</v>
      </c>
    </row>
    <row r="620" spans="1:6" x14ac:dyDescent="0.25">
      <c r="A620" s="17">
        <v>2</v>
      </c>
      <c r="B620" s="17">
        <v>738</v>
      </c>
      <c r="C620" s="17" t="s">
        <v>25</v>
      </c>
      <c r="D620" s="17" t="s">
        <v>119</v>
      </c>
      <c r="E620" s="17">
        <v>1.2133389999999999</v>
      </c>
      <c r="F620" s="17">
        <v>5</v>
      </c>
    </row>
    <row r="621" spans="1:6" x14ac:dyDescent="0.25">
      <c r="A621" s="17">
        <v>301</v>
      </c>
      <c r="B621" s="17">
        <v>285</v>
      </c>
      <c r="C621" s="17" t="s">
        <v>39</v>
      </c>
      <c r="D621" s="17" t="s">
        <v>127</v>
      </c>
      <c r="E621" s="17">
        <v>1.212385</v>
      </c>
      <c r="F621" s="17">
        <v>19</v>
      </c>
    </row>
    <row r="622" spans="1:6" x14ac:dyDescent="0.25">
      <c r="A622" s="17">
        <v>50</v>
      </c>
      <c r="B622" s="17">
        <v>244</v>
      </c>
      <c r="C622" s="17" t="s">
        <v>38</v>
      </c>
      <c r="D622" s="17" t="s">
        <v>200</v>
      </c>
      <c r="E622" s="17">
        <v>1.2057020000000001</v>
      </c>
      <c r="F622" s="17">
        <v>6</v>
      </c>
    </row>
    <row r="623" spans="1:6" x14ac:dyDescent="0.25">
      <c r="A623" s="17">
        <v>6</v>
      </c>
      <c r="B623" s="17">
        <v>64</v>
      </c>
      <c r="C623" s="17" t="s">
        <v>29</v>
      </c>
      <c r="D623" s="17" t="s">
        <v>160</v>
      </c>
      <c r="E623" s="17">
        <v>1.2035769999999999</v>
      </c>
      <c r="F623" s="17">
        <v>16</v>
      </c>
    </row>
    <row r="624" spans="1:6" x14ac:dyDescent="0.25">
      <c r="A624" s="17">
        <v>905</v>
      </c>
      <c r="B624" s="17">
        <v>232</v>
      </c>
      <c r="C624" s="17" t="s">
        <v>45</v>
      </c>
      <c r="D624" s="17" t="s">
        <v>173</v>
      </c>
      <c r="E624" s="17">
        <v>1.200993</v>
      </c>
      <c r="F624" s="17">
        <v>36</v>
      </c>
    </row>
    <row r="625" spans="1:6" x14ac:dyDescent="0.25">
      <c r="A625" s="17">
        <v>50</v>
      </c>
      <c r="B625" s="17">
        <v>225</v>
      </c>
      <c r="C625" s="17" t="s">
        <v>38</v>
      </c>
      <c r="D625" s="17" t="s">
        <v>157</v>
      </c>
      <c r="E625" s="17">
        <v>1.1830480000000001</v>
      </c>
      <c r="F625" s="17">
        <v>4</v>
      </c>
    </row>
    <row r="626" spans="1:6" x14ac:dyDescent="0.25">
      <c r="A626" s="17">
        <v>701</v>
      </c>
      <c r="B626" s="17">
        <v>615</v>
      </c>
      <c r="C626" s="17" t="s">
        <v>41</v>
      </c>
      <c r="D626" s="17" t="s">
        <v>168</v>
      </c>
      <c r="E626" s="17">
        <v>1.1741619999999999</v>
      </c>
      <c r="F626" s="17">
        <v>7</v>
      </c>
    </row>
    <row r="627" spans="1:6" x14ac:dyDescent="0.25">
      <c r="A627" s="17">
        <v>820</v>
      </c>
      <c r="B627" s="17">
        <v>889</v>
      </c>
      <c r="C627" s="17" t="s">
        <v>44</v>
      </c>
      <c r="D627" s="17" t="s">
        <v>213</v>
      </c>
      <c r="E627" s="17">
        <v>1.17299</v>
      </c>
      <c r="F627" s="17">
        <v>3</v>
      </c>
    </row>
    <row r="628" spans="1:6" x14ac:dyDescent="0.25">
      <c r="A628" s="17">
        <v>301</v>
      </c>
      <c r="B628" s="17">
        <v>437</v>
      </c>
      <c r="C628" s="17" t="s">
        <v>39</v>
      </c>
      <c r="D628" s="17" t="s">
        <v>141</v>
      </c>
      <c r="E628" s="17">
        <v>1.1578539999999999</v>
      </c>
      <c r="F628" s="17">
        <v>8</v>
      </c>
    </row>
    <row r="629" spans="1:6" x14ac:dyDescent="0.25">
      <c r="A629" s="17">
        <v>5</v>
      </c>
      <c r="B629" s="17">
        <v>278</v>
      </c>
      <c r="C629" s="17" t="s">
        <v>28</v>
      </c>
      <c r="D629" s="17" t="s">
        <v>192</v>
      </c>
      <c r="E629" s="17">
        <v>1.1544859999999999</v>
      </c>
      <c r="F629" s="17">
        <v>1</v>
      </c>
    </row>
    <row r="630" spans="1:6" x14ac:dyDescent="0.25">
      <c r="A630" s="17">
        <v>2</v>
      </c>
      <c r="B630" s="17">
        <v>347</v>
      </c>
      <c r="C630" s="17" t="s">
        <v>25</v>
      </c>
      <c r="D630" s="17" t="s">
        <v>178</v>
      </c>
      <c r="E630" s="17">
        <v>1.154074</v>
      </c>
      <c r="F630" s="17">
        <v>9</v>
      </c>
    </row>
    <row r="631" spans="1:6" x14ac:dyDescent="0.25">
      <c r="A631" s="17">
        <v>5</v>
      </c>
      <c r="B631" s="17">
        <v>232</v>
      </c>
      <c r="C631" s="17" t="s">
        <v>28</v>
      </c>
      <c r="D631" s="17" t="s">
        <v>173</v>
      </c>
      <c r="E631" s="17">
        <v>1.1523600000000001</v>
      </c>
      <c r="F631" s="17">
        <v>8</v>
      </c>
    </row>
    <row r="632" spans="1:6" x14ac:dyDescent="0.25">
      <c r="A632" s="17">
        <v>21</v>
      </c>
      <c r="B632" s="17">
        <v>279</v>
      </c>
      <c r="C632" s="17" t="s">
        <v>36</v>
      </c>
      <c r="D632" s="17" t="s">
        <v>159</v>
      </c>
      <c r="E632" s="17">
        <v>1.1510659999999999</v>
      </c>
      <c r="F632" s="17">
        <v>7</v>
      </c>
    </row>
    <row r="633" spans="1:6" x14ac:dyDescent="0.25">
      <c r="A633" s="17">
        <v>21</v>
      </c>
      <c r="B633" s="17">
        <v>351</v>
      </c>
      <c r="C633" s="17" t="s">
        <v>36</v>
      </c>
      <c r="D633" s="17" t="s">
        <v>151</v>
      </c>
      <c r="E633" s="17">
        <v>1.122106</v>
      </c>
      <c r="F633" s="17">
        <v>3</v>
      </c>
    </row>
    <row r="634" spans="1:6" x14ac:dyDescent="0.25">
      <c r="A634" s="17">
        <v>4</v>
      </c>
      <c r="B634" s="17">
        <v>298</v>
      </c>
      <c r="C634" s="17" t="s">
        <v>27</v>
      </c>
      <c r="D634" s="17" t="s">
        <v>115</v>
      </c>
      <c r="E634" s="17">
        <v>1.1214189999999999</v>
      </c>
      <c r="F634" s="17">
        <v>7</v>
      </c>
    </row>
    <row r="635" spans="1:6" x14ac:dyDescent="0.25">
      <c r="A635" s="17">
        <v>11</v>
      </c>
      <c r="B635" s="17">
        <v>740</v>
      </c>
      <c r="C635" s="17" t="s">
        <v>33</v>
      </c>
      <c r="D635" s="17" t="s">
        <v>264</v>
      </c>
      <c r="E635" s="17">
        <v>1.11165</v>
      </c>
      <c r="F635" s="17">
        <v>1</v>
      </c>
    </row>
    <row r="636" spans="1:6" x14ac:dyDescent="0.25">
      <c r="A636" s="17">
        <v>5</v>
      </c>
      <c r="B636" s="17">
        <v>342</v>
      </c>
      <c r="C636" s="17" t="s">
        <v>28</v>
      </c>
      <c r="D636" s="17" t="s">
        <v>166</v>
      </c>
      <c r="E636" s="17">
        <v>1.0957129999999999</v>
      </c>
      <c r="F636" s="17">
        <v>21</v>
      </c>
    </row>
    <row r="637" spans="1:6" x14ac:dyDescent="0.25">
      <c r="A637" s="17">
        <v>701</v>
      </c>
      <c r="B637" s="17">
        <v>239</v>
      </c>
      <c r="C637" s="17" t="s">
        <v>41</v>
      </c>
      <c r="D637" s="17" t="s">
        <v>215</v>
      </c>
      <c r="E637" s="17">
        <v>1.093699</v>
      </c>
      <c r="F637" s="17">
        <v>7</v>
      </c>
    </row>
    <row r="638" spans="1:6" x14ac:dyDescent="0.25">
      <c r="A638" s="17">
        <v>6</v>
      </c>
      <c r="B638" s="17">
        <v>269</v>
      </c>
      <c r="C638" s="17" t="s">
        <v>29</v>
      </c>
      <c r="D638" s="17" t="s">
        <v>124</v>
      </c>
      <c r="E638" s="17">
        <v>1.0931960000000001</v>
      </c>
      <c r="F638" s="17">
        <v>16</v>
      </c>
    </row>
    <row r="639" spans="1:6" x14ac:dyDescent="0.25">
      <c r="A639" s="17">
        <v>302</v>
      </c>
      <c r="B639" s="17">
        <v>451</v>
      </c>
      <c r="C639" s="17" t="s">
        <v>40</v>
      </c>
      <c r="D639" s="17" t="s">
        <v>201</v>
      </c>
      <c r="E639" s="17">
        <v>1.0878000000000001</v>
      </c>
      <c r="F639" s="17">
        <v>2</v>
      </c>
    </row>
    <row r="640" spans="1:6" x14ac:dyDescent="0.25">
      <c r="A640" s="17">
        <v>4</v>
      </c>
      <c r="B640" s="17">
        <v>437</v>
      </c>
      <c r="C640" s="17" t="s">
        <v>27</v>
      </c>
      <c r="D640" s="17" t="s">
        <v>141</v>
      </c>
      <c r="E640" s="17">
        <v>1.0845279999999999</v>
      </c>
      <c r="F640" s="17">
        <v>4</v>
      </c>
    </row>
    <row r="641" spans="1:6" x14ac:dyDescent="0.25">
      <c r="A641" s="17">
        <v>801</v>
      </c>
      <c r="B641" s="17">
        <v>238</v>
      </c>
      <c r="C641" s="17" t="s">
        <v>43</v>
      </c>
      <c r="D641" s="17" t="s">
        <v>116</v>
      </c>
      <c r="E641" s="17">
        <v>1.0810580000000001</v>
      </c>
      <c r="F641" s="17">
        <v>2</v>
      </c>
    </row>
    <row r="642" spans="1:6" x14ac:dyDescent="0.25">
      <c r="A642" s="17">
        <v>918</v>
      </c>
      <c r="B642" s="17">
        <v>550</v>
      </c>
      <c r="C642" s="17" t="s">
        <v>48</v>
      </c>
      <c r="D642" s="17" t="s">
        <v>153</v>
      </c>
      <c r="E642" s="17">
        <v>1.075464</v>
      </c>
      <c r="F642" s="17">
        <v>5</v>
      </c>
    </row>
    <row r="643" spans="1:6" x14ac:dyDescent="0.25">
      <c r="A643" s="17">
        <v>905</v>
      </c>
      <c r="B643" s="17">
        <v>753</v>
      </c>
      <c r="C643" s="17" t="s">
        <v>45</v>
      </c>
      <c r="D643" s="17" t="s">
        <v>174</v>
      </c>
      <c r="E643" s="17">
        <v>1.052721</v>
      </c>
      <c r="F643" s="17">
        <v>8</v>
      </c>
    </row>
    <row r="644" spans="1:6" x14ac:dyDescent="0.25">
      <c r="A644" s="17">
        <v>820</v>
      </c>
      <c r="B644" s="17">
        <v>765</v>
      </c>
      <c r="C644" s="17" t="s">
        <v>44</v>
      </c>
      <c r="D644" s="17" t="s">
        <v>169</v>
      </c>
      <c r="E644" s="17">
        <v>1.045383</v>
      </c>
      <c r="F644" s="17">
        <v>1</v>
      </c>
    </row>
    <row r="645" spans="1:6" x14ac:dyDescent="0.25">
      <c r="A645" s="17">
        <v>50</v>
      </c>
      <c r="B645" s="17">
        <v>573</v>
      </c>
      <c r="C645" s="17" t="s">
        <v>38</v>
      </c>
      <c r="D645" s="17" t="s">
        <v>227</v>
      </c>
      <c r="E645" s="17">
        <v>1.044554</v>
      </c>
      <c r="F645" s="17">
        <v>3</v>
      </c>
    </row>
    <row r="646" spans="1:6" x14ac:dyDescent="0.25">
      <c r="A646" s="17">
        <v>905</v>
      </c>
      <c r="B646" s="17">
        <v>866</v>
      </c>
      <c r="C646" s="17" t="s">
        <v>45</v>
      </c>
      <c r="D646" s="17" t="s">
        <v>208</v>
      </c>
      <c r="E646" s="17">
        <v>1.0407310000000001</v>
      </c>
      <c r="F646" s="17">
        <v>3</v>
      </c>
    </row>
    <row r="647" spans="1:6" x14ac:dyDescent="0.25">
      <c r="A647" s="17">
        <v>2</v>
      </c>
      <c r="B647" s="17">
        <v>753</v>
      </c>
      <c r="C647" s="17" t="s">
        <v>25</v>
      </c>
      <c r="D647" s="17" t="s">
        <v>174</v>
      </c>
      <c r="E647" s="17">
        <v>1.0386359999999999</v>
      </c>
      <c r="F647" s="17">
        <v>2</v>
      </c>
    </row>
    <row r="648" spans="1:6" x14ac:dyDescent="0.25">
      <c r="A648" s="17">
        <v>914</v>
      </c>
      <c r="B648" s="17">
        <v>243</v>
      </c>
      <c r="C648" s="17" t="s">
        <v>47</v>
      </c>
      <c r="D648" s="17" t="s">
        <v>175</v>
      </c>
      <c r="E648" s="17">
        <v>1.0336069999999999</v>
      </c>
      <c r="F648" s="17">
        <v>16</v>
      </c>
    </row>
    <row r="649" spans="1:6" x14ac:dyDescent="0.25">
      <c r="A649" s="17">
        <v>801</v>
      </c>
      <c r="B649" s="17">
        <v>231</v>
      </c>
      <c r="C649" s="17" t="s">
        <v>43</v>
      </c>
      <c r="D649" s="17" t="s">
        <v>190</v>
      </c>
      <c r="E649" s="17">
        <v>1.031779</v>
      </c>
      <c r="F649" s="17">
        <v>1</v>
      </c>
    </row>
    <row r="650" spans="1:6" x14ac:dyDescent="0.25">
      <c r="A650" s="17">
        <v>50</v>
      </c>
      <c r="B650" s="17">
        <v>765</v>
      </c>
      <c r="C650" s="17" t="s">
        <v>38</v>
      </c>
      <c r="D650" s="17" t="s">
        <v>169</v>
      </c>
      <c r="E650" s="17">
        <v>1.031061</v>
      </c>
      <c r="F650" s="17">
        <v>2</v>
      </c>
    </row>
    <row r="651" spans="1:6" x14ac:dyDescent="0.25">
      <c r="A651" s="17">
        <v>3</v>
      </c>
      <c r="B651" s="17">
        <v>364</v>
      </c>
      <c r="C651" s="17" t="s">
        <v>26</v>
      </c>
      <c r="D651" s="17" t="s">
        <v>145</v>
      </c>
      <c r="E651" s="17">
        <v>1.0288390000000001</v>
      </c>
      <c r="F651" s="17">
        <v>3</v>
      </c>
    </row>
    <row r="652" spans="1:6" x14ac:dyDescent="0.25">
      <c r="A652" s="17">
        <v>3</v>
      </c>
      <c r="B652" s="17">
        <v>610</v>
      </c>
      <c r="C652" s="17" t="s">
        <v>26</v>
      </c>
      <c r="D652" s="17" t="s">
        <v>143</v>
      </c>
      <c r="E652" s="17">
        <v>1.027164</v>
      </c>
      <c r="F652" s="17">
        <v>4</v>
      </c>
    </row>
    <row r="653" spans="1:6" x14ac:dyDescent="0.25">
      <c r="A653" s="17">
        <v>11</v>
      </c>
      <c r="B653" s="17">
        <v>645</v>
      </c>
      <c r="C653" s="17" t="s">
        <v>33</v>
      </c>
      <c r="D653" s="17" t="s">
        <v>111</v>
      </c>
      <c r="E653" s="17">
        <v>1.0265310000000001</v>
      </c>
      <c r="F653" s="17">
        <v>2</v>
      </c>
    </row>
    <row r="654" spans="1:6" x14ac:dyDescent="0.25">
      <c r="A654" s="17">
        <v>11</v>
      </c>
      <c r="B654" s="17">
        <v>265</v>
      </c>
      <c r="C654" s="17" t="s">
        <v>33</v>
      </c>
      <c r="D654" s="17" t="s">
        <v>134</v>
      </c>
      <c r="E654" s="17">
        <v>1.014427</v>
      </c>
      <c r="F654" s="17">
        <v>1</v>
      </c>
    </row>
    <row r="655" spans="1:6" x14ac:dyDescent="0.25">
      <c r="A655" s="17">
        <v>8</v>
      </c>
      <c r="B655" s="17">
        <v>640</v>
      </c>
      <c r="C655" s="17" t="s">
        <v>31</v>
      </c>
      <c r="D655" s="17" t="s">
        <v>147</v>
      </c>
      <c r="E655" s="17">
        <v>1.0091479999999999</v>
      </c>
      <c r="F655" s="17">
        <v>7</v>
      </c>
    </row>
    <row r="656" spans="1:6" x14ac:dyDescent="0.25">
      <c r="A656" s="17">
        <v>918</v>
      </c>
      <c r="B656" s="17">
        <v>142</v>
      </c>
      <c r="C656" s="17" t="s">
        <v>48</v>
      </c>
      <c r="D656" s="17" t="s">
        <v>123</v>
      </c>
      <c r="E656" s="17">
        <v>1.0062990000000001</v>
      </c>
      <c r="F656" s="17">
        <v>10</v>
      </c>
    </row>
    <row r="657" spans="1:6" x14ac:dyDescent="0.25">
      <c r="A657" s="17">
        <v>21</v>
      </c>
      <c r="B657" s="17">
        <v>342</v>
      </c>
      <c r="C657" s="17" t="s">
        <v>36</v>
      </c>
      <c r="D657" s="17" t="s">
        <v>166</v>
      </c>
      <c r="E657" s="17">
        <v>1.0062739999999999</v>
      </c>
      <c r="F657" s="17">
        <v>3</v>
      </c>
    </row>
    <row r="658" spans="1:6" x14ac:dyDescent="0.25">
      <c r="A658" s="17">
        <v>50</v>
      </c>
      <c r="B658" s="17">
        <v>189</v>
      </c>
      <c r="C658" s="17" t="s">
        <v>38</v>
      </c>
      <c r="D658" s="17" t="s">
        <v>234</v>
      </c>
      <c r="E658" s="17">
        <v>1.004283</v>
      </c>
      <c r="F658" s="17">
        <v>7</v>
      </c>
    </row>
    <row r="659" spans="1:6" x14ac:dyDescent="0.25">
      <c r="A659" s="17">
        <v>21</v>
      </c>
      <c r="B659" s="17">
        <v>266</v>
      </c>
      <c r="C659" s="17" t="s">
        <v>36</v>
      </c>
      <c r="D659" s="17" t="s">
        <v>121</v>
      </c>
      <c r="E659" s="17">
        <v>1.003903</v>
      </c>
      <c r="F659" s="17">
        <v>3</v>
      </c>
    </row>
    <row r="660" spans="1:6" x14ac:dyDescent="0.25">
      <c r="A660" s="17">
        <v>989</v>
      </c>
      <c r="B660" s="17">
        <v>730</v>
      </c>
      <c r="C660" s="17" t="s">
        <v>50</v>
      </c>
      <c r="D660" s="17" t="s">
        <v>181</v>
      </c>
      <c r="E660" s="17">
        <v>1.003414</v>
      </c>
      <c r="F660" s="17">
        <v>1</v>
      </c>
    </row>
    <row r="661" spans="1:6" x14ac:dyDescent="0.25">
      <c r="A661" s="17">
        <v>4</v>
      </c>
      <c r="B661" s="17">
        <v>259</v>
      </c>
      <c r="C661" s="17" t="s">
        <v>27</v>
      </c>
      <c r="D661" s="17" t="s">
        <v>132</v>
      </c>
      <c r="E661" s="17">
        <v>1.001795</v>
      </c>
      <c r="F661" s="17">
        <v>2</v>
      </c>
    </row>
    <row r="662" spans="1:6" x14ac:dyDescent="0.25">
      <c r="A662" s="17">
        <v>302</v>
      </c>
      <c r="B662" s="17">
        <v>549</v>
      </c>
      <c r="C662" s="17" t="s">
        <v>40</v>
      </c>
      <c r="D662" s="17" t="s">
        <v>214</v>
      </c>
      <c r="E662" s="17">
        <v>1</v>
      </c>
      <c r="F662" s="17">
        <v>2</v>
      </c>
    </row>
    <row r="663" spans="1:6" x14ac:dyDescent="0.25">
      <c r="A663" s="17">
        <v>21</v>
      </c>
      <c r="B663" s="17">
        <v>265</v>
      </c>
      <c r="C663" s="17" t="s">
        <v>36</v>
      </c>
      <c r="D663" s="17" t="s">
        <v>134</v>
      </c>
      <c r="E663" s="17">
        <v>0.99589059999999996</v>
      </c>
      <c r="F663" s="17">
        <v>2</v>
      </c>
    </row>
    <row r="664" spans="1:6" x14ac:dyDescent="0.25">
      <c r="A664" s="17">
        <v>918</v>
      </c>
      <c r="B664" s="17">
        <v>645</v>
      </c>
      <c r="C664" s="17" t="s">
        <v>48</v>
      </c>
      <c r="D664" s="17" t="s">
        <v>111</v>
      </c>
      <c r="E664" s="17">
        <v>0.98420750000000001</v>
      </c>
      <c r="F664" s="17">
        <v>4</v>
      </c>
    </row>
    <row r="665" spans="1:6" x14ac:dyDescent="0.25">
      <c r="A665" s="17">
        <v>701</v>
      </c>
      <c r="B665" s="17">
        <v>614</v>
      </c>
      <c r="C665" s="17" t="s">
        <v>41</v>
      </c>
      <c r="D665" s="17" t="s">
        <v>172</v>
      </c>
      <c r="E665" s="17">
        <v>0.97864620000000002</v>
      </c>
      <c r="F665" s="17">
        <v>6</v>
      </c>
    </row>
    <row r="666" spans="1:6" x14ac:dyDescent="0.25">
      <c r="A666" s="17">
        <v>918</v>
      </c>
      <c r="B666" s="17">
        <v>614</v>
      </c>
      <c r="C666" s="17" t="s">
        <v>48</v>
      </c>
      <c r="D666" s="17" t="s">
        <v>172</v>
      </c>
      <c r="E666" s="17">
        <v>0.97297420000000001</v>
      </c>
      <c r="F666" s="17">
        <v>5</v>
      </c>
    </row>
    <row r="667" spans="1:6" x14ac:dyDescent="0.25">
      <c r="A667" s="17">
        <v>3</v>
      </c>
      <c r="B667" s="17">
        <v>238</v>
      </c>
      <c r="C667" s="17" t="s">
        <v>26</v>
      </c>
      <c r="D667" s="17" t="s">
        <v>116</v>
      </c>
      <c r="E667" s="17">
        <v>0.97273399999999999</v>
      </c>
      <c r="F667" s="17">
        <v>3</v>
      </c>
    </row>
    <row r="668" spans="1:6" x14ac:dyDescent="0.25">
      <c r="A668" s="17">
        <v>4</v>
      </c>
      <c r="B668" s="17">
        <v>889</v>
      </c>
      <c r="C668" s="17" t="s">
        <v>27</v>
      </c>
      <c r="D668" s="17" t="s">
        <v>213</v>
      </c>
      <c r="E668" s="17">
        <v>0.9663332</v>
      </c>
      <c r="F668" s="17">
        <v>12</v>
      </c>
    </row>
    <row r="669" spans="1:6" x14ac:dyDescent="0.25">
      <c r="A669" s="17">
        <v>6</v>
      </c>
      <c r="B669" s="17">
        <v>285</v>
      </c>
      <c r="C669" s="17" t="s">
        <v>29</v>
      </c>
      <c r="D669" s="17" t="s">
        <v>127</v>
      </c>
      <c r="E669" s="17">
        <v>0.96396490000000001</v>
      </c>
      <c r="F669" s="17">
        <v>15</v>
      </c>
    </row>
    <row r="670" spans="1:6" x14ac:dyDescent="0.25">
      <c r="A670" s="17">
        <v>11</v>
      </c>
      <c r="B670" s="17">
        <v>255</v>
      </c>
      <c r="C670" s="17" t="s">
        <v>33</v>
      </c>
      <c r="D670" s="17" t="s">
        <v>114</v>
      </c>
      <c r="E670" s="17">
        <v>0.95599909999999999</v>
      </c>
      <c r="F670" s="17">
        <v>5</v>
      </c>
    </row>
    <row r="671" spans="1:6" x14ac:dyDescent="0.25">
      <c r="A671" s="17">
        <v>701</v>
      </c>
      <c r="B671" s="17">
        <v>358</v>
      </c>
      <c r="C671" s="17" t="s">
        <v>41</v>
      </c>
      <c r="D671" s="17" t="s">
        <v>219</v>
      </c>
      <c r="E671" s="17">
        <v>0.95092770000000004</v>
      </c>
      <c r="F671" s="17">
        <v>7</v>
      </c>
    </row>
    <row r="672" spans="1:6" x14ac:dyDescent="0.25">
      <c r="A672" s="17">
        <v>5</v>
      </c>
      <c r="B672" s="17">
        <v>769</v>
      </c>
      <c r="C672" s="17" t="s">
        <v>28</v>
      </c>
      <c r="D672" s="17" t="s">
        <v>120</v>
      </c>
      <c r="E672" s="17">
        <v>0.94617530000000005</v>
      </c>
      <c r="F672" s="17">
        <v>9</v>
      </c>
    </row>
    <row r="673" spans="1:6" x14ac:dyDescent="0.25">
      <c r="A673" s="17">
        <v>11</v>
      </c>
      <c r="B673" s="17">
        <v>351</v>
      </c>
      <c r="C673" s="17" t="s">
        <v>33</v>
      </c>
      <c r="D673" s="17" t="s">
        <v>151</v>
      </c>
      <c r="E673" s="17">
        <v>0.94352910000000001</v>
      </c>
      <c r="F673" s="17">
        <v>1</v>
      </c>
    </row>
    <row r="674" spans="1:6" x14ac:dyDescent="0.25">
      <c r="A674" s="17">
        <v>302</v>
      </c>
      <c r="B674" s="17">
        <v>616</v>
      </c>
      <c r="C674" s="17" t="s">
        <v>40</v>
      </c>
      <c r="D674" s="17" t="s">
        <v>239</v>
      </c>
      <c r="E674" s="17">
        <v>0.94278799999999996</v>
      </c>
      <c r="F674" s="17">
        <v>5</v>
      </c>
    </row>
    <row r="675" spans="1:6" x14ac:dyDescent="0.25">
      <c r="A675" s="17">
        <v>22</v>
      </c>
      <c r="B675" s="17">
        <v>287</v>
      </c>
      <c r="C675" s="17" t="s">
        <v>37</v>
      </c>
      <c r="D675" s="17" t="s">
        <v>125</v>
      </c>
      <c r="E675" s="17">
        <v>0.94121189999999999</v>
      </c>
      <c r="F675" s="17">
        <v>8</v>
      </c>
    </row>
    <row r="676" spans="1:6" x14ac:dyDescent="0.25">
      <c r="A676" s="17">
        <v>4</v>
      </c>
      <c r="B676" s="17">
        <v>738</v>
      </c>
      <c r="C676" s="17" t="s">
        <v>27</v>
      </c>
      <c r="D676" s="17" t="s">
        <v>119</v>
      </c>
      <c r="E676" s="17">
        <v>0.93227570000000004</v>
      </c>
      <c r="F676" s="17">
        <v>2</v>
      </c>
    </row>
    <row r="677" spans="1:6" x14ac:dyDescent="0.25">
      <c r="A677" s="17">
        <v>2</v>
      </c>
      <c r="B677" s="17">
        <v>259</v>
      </c>
      <c r="C677" s="17" t="s">
        <v>25</v>
      </c>
      <c r="D677" s="17" t="s">
        <v>132</v>
      </c>
      <c r="E677" s="17">
        <v>0.93154049999999999</v>
      </c>
      <c r="F677" s="17">
        <v>3</v>
      </c>
    </row>
    <row r="678" spans="1:6" x14ac:dyDescent="0.25">
      <c r="A678" s="17">
        <v>4</v>
      </c>
      <c r="B678" s="17">
        <v>580</v>
      </c>
      <c r="C678" s="17" t="s">
        <v>27</v>
      </c>
      <c r="D678" s="17" t="s">
        <v>182</v>
      </c>
      <c r="E678" s="17">
        <v>0.92648350000000002</v>
      </c>
      <c r="F678" s="17">
        <v>3</v>
      </c>
    </row>
    <row r="679" spans="1:6" x14ac:dyDescent="0.25">
      <c r="A679" s="17">
        <v>302</v>
      </c>
      <c r="B679" s="17">
        <v>689</v>
      </c>
      <c r="C679" s="17" t="s">
        <v>40</v>
      </c>
      <c r="D679" s="17" t="s">
        <v>204</v>
      </c>
      <c r="E679" s="17">
        <v>0.92500000000000004</v>
      </c>
      <c r="F679" s="17">
        <v>1</v>
      </c>
    </row>
    <row r="680" spans="1:6" x14ac:dyDescent="0.25">
      <c r="A680" s="17">
        <v>5</v>
      </c>
      <c r="B680" s="17">
        <v>613</v>
      </c>
      <c r="C680" s="17" t="s">
        <v>28</v>
      </c>
      <c r="D680" s="17" t="s">
        <v>238</v>
      </c>
      <c r="E680" s="17">
        <v>0.92450010000000005</v>
      </c>
      <c r="F680" s="17">
        <v>2</v>
      </c>
    </row>
    <row r="681" spans="1:6" x14ac:dyDescent="0.25">
      <c r="A681" s="17">
        <v>701</v>
      </c>
      <c r="B681" s="17">
        <v>243</v>
      </c>
      <c r="C681" s="17" t="s">
        <v>41</v>
      </c>
      <c r="D681" s="17" t="s">
        <v>175</v>
      </c>
      <c r="E681" s="17">
        <v>0.91850370000000003</v>
      </c>
      <c r="F681" s="17">
        <v>2</v>
      </c>
    </row>
    <row r="682" spans="1:6" x14ac:dyDescent="0.25">
      <c r="A682" s="17">
        <v>701</v>
      </c>
      <c r="B682" s="17">
        <v>236</v>
      </c>
      <c r="C682" s="17" t="s">
        <v>41</v>
      </c>
      <c r="D682" s="17" t="s">
        <v>144</v>
      </c>
      <c r="E682" s="17">
        <v>0.91143580000000002</v>
      </c>
      <c r="F682" s="17">
        <v>6</v>
      </c>
    </row>
    <row r="683" spans="1:6" x14ac:dyDescent="0.25">
      <c r="A683" s="17">
        <v>10</v>
      </c>
      <c r="B683" s="17">
        <v>64</v>
      </c>
      <c r="C683" s="17" t="s">
        <v>32</v>
      </c>
      <c r="D683" s="17" t="s">
        <v>160</v>
      </c>
      <c r="E683" s="17">
        <v>0.90841099999999997</v>
      </c>
      <c r="F683" s="17">
        <v>3</v>
      </c>
    </row>
    <row r="684" spans="1:6" x14ac:dyDescent="0.25">
      <c r="A684" s="17">
        <v>301</v>
      </c>
      <c r="B684" s="17">
        <v>645</v>
      </c>
      <c r="C684" s="17" t="s">
        <v>39</v>
      </c>
      <c r="D684" s="17" t="s">
        <v>111</v>
      </c>
      <c r="E684" s="17">
        <v>0.90095689999999995</v>
      </c>
      <c r="F684" s="17">
        <v>22</v>
      </c>
    </row>
    <row r="685" spans="1:6" x14ac:dyDescent="0.25">
      <c r="A685" s="17">
        <v>6</v>
      </c>
      <c r="B685" s="17">
        <v>347</v>
      </c>
      <c r="C685" s="17" t="s">
        <v>29</v>
      </c>
      <c r="D685" s="17" t="s">
        <v>178</v>
      </c>
      <c r="E685" s="17">
        <v>0.90014240000000001</v>
      </c>
      <c r="F685" s="17">
        <v>3</v>
      </c>
    </row>
    <row r="686" spans="1:6" x14ac:dyDescent="0.25">
      <c r="A686" s="17">
        <v>4</v>
      </c>
      <c r="B686" s="17">
        <v>265</v>
      </c>
      <c r="C686" s="17" t="s">
        <v>27</v>
      </c>
      <c r="D686" s="17" t="s">
        <v>134</v>
      </c>
      <c r="E686" s="17">
        <v>0.87661290000000003</v>
      </c>
      <c r="F686" s="17">
        <v>1</v>
      </c>
    </row>
    <row r="687" spans="1:6" x14ac:dyDescent="0.25">
      <c r="A687" s="17">
        <v>742</v>
      </c>
      <c r="B687" s="17">
        <v>753</v>
      </c>
      <c r="C687" s="17" t="s">
        <v>42</v>
      </c>
      <c r="D687" s="17" t="s">
        <v>174</v>
      </c>
      <c r="E687" s="17">
        <v>0.87505500000000003</v>
      </c>
      <c r="F687" s="17">
        <v>18</v>
      </c>
    </row>
    <row r="688" spans="1:6" x14ac:dyDescent="0.25">
      <c r="A688" s="17">
        <v>6</v>
      </c>
      <c r="B688" s="17">
        <v>248</v>
      </c>
      <c r="C688" s="17" t="s">
        <v>29</v>
      </c>
      <c r="D688" s="17" t="s">
        <v>117</v>
      </c>
      <c r="E688" s="17">
        <v>0.87326939999999997</v>
      </c>
      <c r="F688" s="17">
        <v>8</v>
      </c>
    </row>
    <row r="689" spans="1:6" x14ac:dyDescent="0.25">
      <c r="A689" s="17">
        <v>5</v>
      </c>
      <c r="B689" s="17">
        <v>272</v>
      </c>
      <c r="C689" s="17" t="s">
        <v>28</v>
      </c>
      <c r="D689" s="17" t="s">
        <v>184</v>
      </c>
      <c r="E689" s="17">
        <v>0.87126029999999999</v>
      </c>
      <c r="F689" s="17">
        <v>2</v>
      </c>
    </row>
    <row r="690" spans="1:6" x14ac:dyDescent="0.25">
      <c r="A690" s="17">
        <v>6</v>
      </c>
      <c r="B690" s="17">
        <v>241</v>
      </c>
      <c r="C690" s="17" t="s">
        <v>29</v>
      </c>
      <c r="D690" s="17" t="s">
        <v>112</v>
      </c>
      <c r="E690" s="17">
        <v>0.87012579999999995</v>
      </c>
      <c r="F690" s="17">
        <v>3</v>
      </c>
    </row>
    <row r="691" spans="1:6" x14ac:dyDescent="0.25">
      <c r="A691" s="17">
        <v>989</v>
      </c>
      <c r="B691" s="17">
        <v>234</v>
      </c>
      <c r="C691" s="17" t="s">
        <v>50</v>
      </c>
      <c r="D691" s="17" t="s">
        <v>195</v>
      </c>
      <c r="E691" s="17">
        <v>0.86919480000000005</v>
      </c>
      <c r="F691" s="17">
        <v>3</v>
      </c>
    </row>
    <row r="692" spans="1:6" x14ac:dyDescent="0.25">
      <c r="A692" s="17">
        <v>4</v>
      </c>
      <c r="B692" s="17">
        <v>139</v>
      </c>
      <c r="C692" s="17" t="s">
        <v>27</v>
      </c>
      <c r="D692" s="17" t="s">
        <v>165</v>
      </c>
      <c r="E692" s="17">
        <v>0.85441900000000004</v>
      </c>
      <c r="F692" s="17">
        <v>11</v>
      </c>
    </row>
    <row r="693" spans="1:6" x14ac:dyDescent="0.25">
      <c r="A693" s="17">
        <v>918</v>
      </c>
      <c r="B693" s="17">
        <v>234</v>
      </c>
      <c r="C693" s="17" t="s">
        <v>48</v>
      </c>
      <c r="D693" s="17" t="s">
        <v>195</v>
      </c>
      <c r="E693" s="17">
        <v>0.85431060000000003</v>
      </c>
      <c r="F693" s="17">
        <v>6</v>
      </c>
    </row>
    <row r="694" spans="1:6" x14ac:dyDescent="0.25">
      <c r="A694" s="17">
        <v>701</v>
      </c>
      <c r="B694" s="17">
        <v>64</v>
      </c>
      <c r="C694" s="17" t="s">
        <v>41</v>
      </c>
      <c r="D694" s="17" t="s">
        <v>160</v>
      </c>
      <c r="E694" s="17">
        <v>0.84584959999999998</v>
      </c>
      <c r="F694" s="17">
        <v>2</v>
      </c>
    </row>
    <row r="695" spans="1:6" x14ac:dyDescent="0.25">
      <c r="A695" s="17">
        <v>1</v>
      </c>
      <c r="B695" s="17">
        <v>612</v>
      </c>
      <c r="C695" s="17" t="s">
        <v>24</v>
      </c>
      <c r="D695" s="17" t="s">
        <v>186</v>
      </c>
      <c r="E695" s="17">
        <v>0.84399329999999995</v>
      </c>
      <c r="F695" s="17">
        <v>1</v>
      </c>
    </row>
    <row r="696" spans="1:6" x14ac:dyDescent="0.25">
      <c r="A696" s="17">
        <v>6</v>
      </c>
      <c r="B696" s="17">
        <v>440</v>
      </c>
      <c r="C696" s="17" t="s">
        <v>29</v>
      </c>
      <c r="D696" s="17" t="s">
        <v>162</v>
      </c>
      <c r="E696" s="17">
        <v>0.84298079999999997</v>
      </c>
      <c r="F696" s="17">
        <v>10</v>
      </c>
    </row>
    <row r="697" spans="1:6" x14ac:dyDescent="0.25">
      <c r="A697" s="17">
        <v>918</v>
      </c>
      <c r="B697" s="17">
        <v>611</v>
      </c>
      <c r="C697" s="17" t="s">
        <v>48</v>
      </c>
      <c r="D697" s="17" t="s">
        <v>189</v>
      </c>
      <c r="E697" s="17">
        <v>0.83467049999999998</v>
      </c>
      <c r="F697" s="17">
        <v>2</v>
      </c>
    </row>
    <row r="698" spans="1:6" x14ac:dyDescent="0.25">
      <c r="A698" s="17">
        <v>918</v>
      </c>
      <c r="B698" s="17">
        <v>384</v>
      </c>
      <c r="C698" s="17" t="s">
        <v>48</v>
      </c>
      <c r="D698" s="17" t="s">
        <v>240</v>
      </c>
      <c r="E698" s="17">
        <v>0.83460120000000004</v>
      </c>
      <c r="F698" s="17">
        <v>6</v>
      </c>
    </row>
    <row r="699" spans="1:6" x14ac:dyDescent="0.25">
      <c r="A699" s="17">
        <v>3</v>
      </c>
      <c r="B699" s="17">
        <v>93</v>
      </c>
      <c r="C699" s="17" t="s">
        <v>26</v>
      </c>
      <c r="D699" s="17" t="s">
        <v>196</v>
      </c>
      <c r="E699" s="17">
        <v>0.83072159999999995</v>
      </c>
      <c r="F699" s="17">
        <v>1</v>
      </c>
    </row>
    <row r="700" spans="1:6" x14ac:dyDescent="0.25">
      <c r="A700" s="17">
        <v>6</v>
      </c>
      <c r="B700" s="17">
        <v>235</v>
      </c>
      <c r="C700" s="17" t="s">
        <v>29</v>
      </c>
      <c r="D700" s="17" t="s">
        <v>136</v>
      </c>
      <c r="E700" s="17">
        <v>0.82469130000000002</v>
      </c>
      <c r="F700" s="17">
        <v>7</v>
      </c>
    </row>
    <row r="701" spans="1:6" x14ac:dyDescent="0.25">
      <c r="A701" s="17">
        <v>701</v>
      </c>
      <c r="B701" s="17">
        <v>549</v>
      </c>
      <c r="C701" s="17" t="s">
        <v>41</v>
      </c>
      <c r="D701" s="17" t="s">
        <v>214</v>
      </c>
      <c r="E701" s="17">
        <v>0.82211820000000002</v>
      </c>
      <c r="F701" s="17">
        <v>9</v>
      </c>
    </row>
    <row r="702" spans="1:6" x14ac:dyDescent="0.25">
      <c r="A702" s="17">
        <v>6</v>
      </c>
      <c r="B702" s="17">
        <v>255</v>
      </c>
      <c r="C702" s="17" t="s">
        <v>29</v>
      </c>
      <c r="D702" s="17" t="s">
        <v>114</v>
      </c>
      <c r="E702" s="17">
        <v>0.82079659999999999</v>
      </c>
      <c r="F702" s="17">
        <v>8</v>
      </c>
    </row>
    <row r="703" spans="1:6" x14ac:dyDescent="0.25">
      <c r="A703" s="17">
        <v>4</v>
      </c>
      <c r="B703" s="17">
        <v>234</v>
      </c>
      <c r="C703" s="17" t="s">
        <v>27</v>
      </c>
      <c r="D703" s="17" t="s">
        <v>195</v>
      </c>
      <c r="E703" s="17">
        <v>0.82054760000000004</v>
      </c>
      <c r="F703" s="17">
        <v>7</v>
      </c>
    </row>
    <row r="704" spans="1:6" x14ac:dyDescent="0.25">
      <c r="A704" s="17">
        <v>21</v>
      </c>
      <c r="B704" s="17">
        <v>364</v>
      </c>
      <c r="C704" s="17" t="s">
        <v>36</v>
      </c>
      <c r="D704" s="17" t="s">
        <v>145</v>
      </c>
      <c r="E704" s="17">
        <v>0.81695689999999999</v>
      </c>
      <c r="F704" s="17">
        <v>3</v>
      </c>
    </row>
    <row r="705" spans="1:6" x14ac:dyDescent="0.25">
      <c r="A705" s="17">
        <v>1</v>
      </c>
      <c r="B705" s="17">
        <v>238</v>
      </c>
      <c r="C705" s="17" t="s">
        <v>24</v>
      </c>
      <c r="D705" s="17" t="s">
        <v>116</v>
      </c>
      <c r="E705" s="17">
        <v>0.81605479999999997</v>
      </c>
      <c r="F705" s="17">
        <v>6</v>
      </c>
    </row>
    <row r="706" spans="1:6" x14ac:dyDescent="0.25">
      <c r="A706" s="17">
        <v>989</v>
      </c>
      <c r="B706" s="17">
        <v>755</v>
      </c>
      <c r="C706" s="17" t="s">
        <v>50</v>
      </c>
      <c r="D706" s="17" t="s">
        <v>135</v>
      </c>
      <c r="E706" s="17">
        <v>0.81110640000000001</v>
      </c>
      <c r="F706" s="17">
        <v>4</v>
      </c>
    </row>
    <row r="707" spans="1:6" x14ac:dyDescent="0.25">
      <c r="A707" s="17">
        <v>302</v>
      </c>
      <c r="B707" s="17">
        <v>446</v>
      </c>
      <c r="C707" s="17" t="s">
        <v>40</v>
      </c>
      <c r="D707" s="17" t="s">
        <v>170</v>
      </c>
      <c r="E707" s="17">
        <v>0.80210599999999999</v>
      </c>
      <c r="F707" s="17">
        <v>5</v>
      </c>
    </row>
    <row r="708" spans="1:6" x14ac:dyDescent="0.25">
      <c r="A708" s="17">
        <v>12</v>
      </c>
      <c r="B708" s="17">
        <v>238</v>
      </c>
      <c r="C708" s="17" t="s">
        <v>34</v>
      </c>
      <c r="D708" s="17" t="s">
        <v>116</v>
      </c>
      <c r="E708" s="17">
        <v>0.80153890000000005</v>
      </c>
      <c r="F708" s="17">
        <v>1</v>
      </c>
    </row>
    <row r="709" spans="1:6" x14ac:dyDescent="0.25">
      <c r="A709" s="17">
        <v>3</v>
      </c>
      <c r="B709" s="17">
        <v>65</v>
      </c>
      <c r="C709" s="17" t="s">
        <v>26</v>
      </c>
      <c r="D709" s="17" t="s">
        <v>216</v>
      </c>
      <c r="E709" s="17">
        <v>0.79941470000000003</v>
      </c>
      <c r="F709" s="17">
        <v>5</v>
      </c>
    </row>
    <row r="710" spans="1:6" x14ac:dyDescent="0.25">
      <c r="A710" s="17">
        <v>301</v>
      </c>
      <c r="B710" s="17">
        <v>260</v>
      </c>
      <c r="C710" s="17" t="s">
        <v>39</v>
      </c>
      <c r="D710" s="17" t="s">
        <v>138</v>
      </c>
      <c r="E710" s="17">
        <v>0.79646300000000003</v>
      </c>
      <c r="F710" s="17">
        <v>9</v>
      </c>
    </row>
    <row r="711" spans="1:6" x14ac:dyDescent="0.25">
      <c r="A711" s="17">
        <v>6</v>
      </c>
      <c r="B711" s="17">
        <v>428</v>
      </c>
      <c r="C711" s="17" t="s">
        <v>29</v>
      </c>
      <c r="D711" s="17" t="s">
        <v>133</v>
      </c>
      <c r="E711" s="17">
        <v>0.78710729999999995</v>
      </c>
      <c r="F711" s="17">
        <v>9</v>
      </c>
    </row>
    <row r="712" spans="1:6" x14ac:dyDescent="0.25">
      <c r="A712" s="17">
        <v>5</v>
      </c>
      <c r="B712" s="17">
        <v>260</v>
      </c>
      <c r="C712" s="17" t="s">
        <v>28</v>
      </c>
      <c r="D712" s="17" t="s">
        <v>138</v>
      </c>
      <c r="E712" s="17">
        <v>0.78249259999999998</v>
      </c>
      <c r="F712" s="17">
        <v>6</v>
      </c>
    </row>
    <row r="713" spans="1:6" x14ac:dyDescent="0.25">
      <c r="A713" s="17">
        <v>10</v>
      </c>
      <c r="B713" s="17">
        <v>251</v>
      </c>
      <c r="C713" s="17" t="s">
        <v>32</v>
      </c>
      <c r="D713" s="17" t="s">
        <v>164</v>
      </c>
      <c r="E713" s="17">
        <v>0.77051099999999995</v>
      </c>
      <c r="F713" s="17">
        <v>1</v>
      </c>
    </row>
    <row r="714" spans="1:6" x14ac:dyDescent="0.25">
      <c r="A714" s="17">
        <v>2</v>
      </c>
      <c r="B714" s="17">
        <v>229</v>
      </c>
      <c r="C714" s="17" t="s">
        <v>25</v>
      </c>
      <c r="D714" s="17" t="s">
        <v>163</v>
      </c>
      <c r="E714" s="17">
        <v>0.76532429999999996</v>
      </c>
      <c r="F714" s="17">
        <v>3</v>
      </c>
    </row>
    <row r="715" spans="1:6" x14ac:dyDescent="0.25">
      <c r="A715" s="17">
        <v>4</v>
      </c>
      <c r="B715" s="17">
        <v>454</v>
      </c>
      <c r="C715" s="17" t="s">
        <v>27</v>
      </c>
      <c r="D715" s="17" t="s">
        <v>142</v>
      </c>
      <c r="E715" s="17">
        <v>0.76236999999999999</v>
      </c>
      <c r="F715" s="17">
        <v>11</v>
      </c>
    </row>
    <row r="716" spans="1:6" x14ac:dyDescent="0.25">
      <c r="A716" s="17">
        <v>11</v>
      </c>
      <c r="B716" s="17">
        <v>236</v>
      </c>
      <c r="C716" s="17" t="s">
        <v>33</v>
      </c>
      <c r="D716" s="17" t="s">
        <v>144</v>
      </c>
      <c r="E716" s="17">
        <v>0.75631199999999998</v>
      </c>
      <c r="F716" s="17">
        <v>2</v>
      </c>
    </row>
    <row r="717" spans="1:6" x14ac:dyDescent="0.25">
      <c r="A717" s="17">
        <v>905</v>
      </c>
      <c r="B717" s="17">
        <v>234</v>
      </c>
      <c r="C717" s="17" t="s">
        <v>45</v>
      </c>
      <c r="D717" s="17" t="s">
        <v>195</v>
      </c>
      <c r="E717" s="17">
        <v>0.75557739999999995</v>
      </c>
      <c r="F717" s="17">
        <v>1</v>
      </c>
    </row>
    <row r="718" spans="1:6" x14ac:dyDescent="0.25">
      <c r="A718" s="17">
        <v>6</v>
      </c>
      <c r="B718" s="17">
        <v>645</v>
      </c>
      <c r="C718" s="17" t="s">
        <v>29</v>
      </c>
      <c r="D718" s="17" t="s">
        <v>111</v>
      </c>
      <c r="E718" s="17">
        <v>0.75375150000000002</v>
      </c>
      <c r="F718" s="17">
        <v>9</v>
      </c>
    </row>
    <row r="719" spans="1:6" x14ac:dyDescent="0.25">
      <c r="A719" s="17">
        <v>50</v>
      </c>
      <c r="B719" s="17">
        <v>139</v>
      </c>
      <c r="C719" s="17" t="s">
        <v>38</v>
      </c>
      <c r="D719" s="17" t="s">
        <v>165</v>
      </c>
      <c r="E719" s="17">
        <v>0.75017429999999996</v>
      </c>
      <c r="F719" s="17">
        <v>26</v>
      </c>
    </row>
    <row r="720" spans="1:6" x14ac:dyDescent="0.25">
      <c r="A720" s="17">
        <v>5</v>
      </c>
      <c r="B720" s="17">
        <v>93</v>
      </c>
      <c r="C720" s="17" t="s">
        <v>28</v>
      </c>
      <c r="D720" s="17" t="s">
        <v>196</v>
      </c>
      <c r="E720" s="17">
        <v>0.74888880000000002</v>
      </c>
      <c r="F720" s="17">
        <v>1</v>
      </c>
    </row>
    <row r="721" spans="1:6" x14ac:dyDescent="0.25">
      <c r="A721" s="17">
        <v>2</v>
      </c>
      <c r="B721" s="17">
        <v>349</v>
      </c>
      <c r="C721" s="17" t="s">
        <v>25</v>
      </c>
      <c r="D721" s="17" t="s">
        <v>131</v>
      </c>
      <c r="E721" s="17">
        <v>0.7468262</v>
      </c>
      <c r="F721" s="17">
        <v>4</v>
      </c>
    </row>
    <row r="722" spans="1:6" x14ac:dyDescent="0.25">
      <c r="A722" s="17">
        <v>21</v>
      </c>
      <c r="B722" s="17">
        <v>645</v>
      </c>
      <c r="C722" s="17" t="s">
        <v>36</v>
      </c>
      <c r="D722" s="17" t="s">
        <v>111</v>
      </c>
      <c r="E722" s="17">
        <v>0.7459403</v>
      </c>
      <c r="F722" s="17">
        <v>7</v>
      </c>
    </row>
    <row r="723" spans="1:6" x14ac:dyDescent="0.25">
      <c r="A723" s="17">
        <v>5</v>
      </c>
      <c r="B723" s="17">
        <v>285</v>
      </c>
      <c r="C723" s="17" t="s">
        <v>28</v>
      </c>
      <c r="D723" s="17" t="s">
        <v>127</v>
      </c>
      <c r="E723" s="17">
        <v>0.74373219999999995</v>
      </c>
      <c r="F723" s="17">
        <v>12</v>
      </c>
    </row>
    <row r="724" spans="1:6" x14ac:dyDescent="0.25">
      <c r="A724" s="17">
        <v>918</v>
      </c>
      <c r="B724" s="17">
        <v>549</v>
      </c>
      <c r="C724" s="17" t="s">
        <v>48</v>
      </c>
      <c r="D724" s="17" t="s">
        <v>214</v>
      </c>
      <c r="E724" s="17">
        <v>0.74156480000000002</v>
      </c>
      <c r="F724" s="17">
        <v>1</v>
      </c>
    </row>
    <row r="725" spans="1:6" x14ac:dyDescent="0.25">
      <c r="A725" s="17">
        <v>302</v>
      </c>
      <c r="B725" s="17">
        <v>389</v>
      </c>
      <c r="C725" s="17" t="s">
        <v>40</v>
      </c>
      <c r="D725" s="17" t="s">
        <v>203</v>
      </c>
      <c r="E725" s="17">
        <v>0.73370400000000002</v>
      </c>
      <c r="F725" s="17">
        <v>16</v>
      </c>
    </row>
    <row r="726" spans="1:6" x14ac:dyDescent="0.25">
      <c r="A726" s="17">
        <v>2</v>
      </c>
      <c r="B726" s="17">
        <v>431</v>
      </c>
      <c r="C726" s="17" t="s">
        <v>25</v>
      </c>
      <c r="D726" s="17" t="s">
        <v>167</v>
      </c>
      <c r="E726" s="17">
        <v>0.73285469999999997</v>
      </c>
      <c r="F726" s="17">
        <v>9</v>
      </c>
    </row>
    <row r="727" spans="1:6" x14ac:dyDescent="0.25">
      <c r="A727" s="17">
        <v>5</v>
      </c>
      <c r="B727" s="17">
        <v>235</v>
      </c>
      <c r="C727" s="17" t="s">
        <v>28</v>
      </c>
      <c r="D727" s="17" t="s">
        <v>136</v>
      </c>
      <c r="E727" s="17">
        <v>0.72577550000000002</v>
      </c>
      <c r="F727" s="17">
        <v>11</v>
      </c>
    </row>
    <row r="728" spans="1:6" x14ac:dyDescent="0.25">
      <c r="A728" s="17">
        <v>5</v>
      </c>
      <c r="B728" s="17">
        <v>358</v>
      </c>
      <c r="C728" s="17" t="s">
        <v>28</v>
      </c>
      <c r="D728" s="17" t="s">
        <v>219</v>
      </c>
      <c r="E728" s="17">
        <v>0.72549989999999998</v>
      </c>
      <c r="F728" s="17">
        <v>14</v>
      </c>
    </row>
    <row r="729" spans="1:6" x14ac:dyDescent="0.25">
      <c r="A729" s="17">
        <v>905</v>
      </c>
      <c r="B729" s="17">
        <v>240</v>
      </c>
      <c r="C729" s="17" t="s">
        <v>45</v>
      </c>
      <c r="D729" s="17" t="s">
        <v>206</v>
      </c>
      <c r="E729" s="17">
        <v>0.7189702</v>
      </c>
      <c r="F729" s="17">
        <v>2</v>
      </c>
    </row>
    <row r="730" spans="1:6" x14ac:dyDescent="0.25">
      <c r="A730" s="17">
        <v>3</v>
      </c>
      <c r="B730" s="17">
        <v>728</v>
      </c>
      <c r="C730" s="17" t="s">
        <v>26</v>
      </c>
      <c r="D730" s="17" t="s">
        <v>150</v>
      </c>
      <c r="E730" s="17">
        <v>0.71226020000000001</v>
      </c>
      <c r="F730" s="17">
        <v>3</v>
      </c>
    </row>
    <row r="731" spans="1:6" x14ac:dyDescent="0.25">
      <c r="A731" s="17">
        <v>22</v>
      </c>
      <c r="B731" s="17">
        <v>625</v>
      </c>
      <c r="C731" s="17" t="s">
        <v>37</v>
      </c>
      <c r="D731" s="17" t="s">
        <v>110</v>
      </c>
      <c r="E731" s="17">
        <v>0.71207089999999995</v>
      </c>
      <c r="F731" s="17">
        <v>1</v>
      </c>
    </row>
    <row r="732" spans="1:6" x14ac:dyDescent="0.25">
      <c r="A732" s="17">
        <v>701</v>
      </c>
      <c r="B732" s="17">
        <v>225</v>
      </c>
      <c r="C732" s="17" t="s">
        <v>41</v>
      </c>
      <c r="D732" s="17" t="s">
        <v>157</v>
      </c>
      <c r="E732" s="17">
        <v>0.70929589999999998</v>
      </c>
      <c r="F732" s="17">
        <v>5</v>
      </c>
    </row>
    <row r="733" spans="1:6" x14ac:dyDescent="0.25">
      <c r="A733" s="17">
        <v>5</v>
      </c>
      <c r="B733" s="17">
        <v>451</v>
      </c>
      <c r="C733" s="17" t="s">
        <v>28</v>
      </c>
      <c r="D733" s="17" t="s">
        <v>201</v>
      </c>
      <c r="E733" s="17">
        <v>0.70797209999999999</v>
      </c>
      <c r="F733" s="17">
        <v>14</v>
      </c>
    </row>
    <row r="734" spans="1:6" x14ac:dyDescent="0.25">
      <c r="A734" s="17">
        <v>742</v>
      </c>
      <c r="B734" s="17">
        <v>440</v>
      </c>
      <c r="C734" s="17" t="s">
        <v>42</v>
      </c>
      <c r="D734" s="17" t="s">
        <v>162</v>
      </c>
      <c r="E734" s="17">
        <v>0.70724699999999996</v>
      </c>
      <c r="F734" s="17">
        <v>12</v>
      </c>
    </row>
    <row r="735" spans="1:6" x14ac:dyDescent="0.25">
      <c r="A735" s="17">
        <v>6</v>
      </c>
      <c r="B735" s="17">
        <v>454</v>
      </c>
      <c r="C735" s="17" t="s">
        <v>29</v>
      </c>
      <c r="D735" s="17" t="s">
        <v>142</v>
      </c>
      <c r="E735" s="17">
        <v>0.70686660000000001</v>
      </c>
      <c r="F735" s="17">
        <v>6</v>
      </c>
    </row>
    <row r="736" spans="1:6" x14ac:dyDescent="0.25">
      <c r="A736" s="17">
        <v>801</v>
      </c>
      <c r="B736" s="17">
        <v>854</v>
      </c>
      <c r="C736" s="17" t="s">
        <v>43</v>
      </c>
      <c r="D736" s="17" t="s">
        <v>224</v>
      </c>
      <c r="E736" s="17">
        <v>0.70509440000000001</v>
      </c>
      <c r="F736" s="17">
        <v>3</v>
      </c>
    </row>
    <row r="737" spans="1:6" x14ac:dyDescent="0.25">
      <c r="A737" s="17">
        <v>742</v>
      </c>
      <c r="B737" s="17">
        <v>640</v>
      </c>
      <c r="C737" s="17" t="s">
        <v>42</v>
      </c>
      <c r="D737" s="17" t="s">
        <v>147</v>
      </c>
      <c r="E737" s="17">
        <v>0.69936299999999996</v>
      </c>
      <c r="F737" s="17">
        <v>8</v>
      </c>
    </row>
    <row r="738" spans="1:6" x14ac:dyDescent="0.25">
      <c r="A738" s="17">
        <v>1</v>
      </c>
      <c r="B738" s="17">
        <v>285</v>
      </c>
      <c r="C738" s="17" t="s">
        <v>24</v>
      </c>
      <c r="D738" s="17" t="s">
        <v>127</v>
      </c>
      <c r="E738" s="17">
        <v>0.69659749999999998</v>
      </c>
      <c r="F738" s="17">
        <v>7</v>
      </c>
    </row>
    <row r="739" spans="1:6" x14ac:dyDescent="0.25">
      <c r="A739" s="17">
        <v>6</v>
      </c>
      <c r="B739" s="17">
        <v>298</v>
      </c>
      <c r="C739" s="17" t="s">
        <v>29</v>
      </c>
      <c r="D739" s="17" t="s">
        <v>115</v>
      </c>
      <c r="E739" s="17">
        <v>0.69521690000000003</v>
      </c>
      <c r="F739" s="17">
        <v>1</v>
      </c>
    </row>
    <row r="740" spans="1:6" x14ac:dyDescent="0.25">
      <c r="A740" s="17">
        <v>7</v>
      </c>
      <c r="B740" s="17">
        <v>285</v>
      </c>
      <c r="C740" s="17" t="s">
        <v>30</v>
      </c>
      <c r="D740" s="17" t="s">
        <v>127</v>
      </c>
      <c r="E740" s="17">
        <v>0.69521690000000003</v>
      </c>
      <c r="F740" s="17">
        <v>1</v>
      </c>
    </row>
    <row r="741" spans="1:6" x14ac:dyDescent="0.25">
      <c r="A741" s="17">
        <v>801</v>
      </c>
      <c r="B741" s="17">
        <v>282</v>
      </c>
      <c r="C741" s="17" t="s">
        <v>43</v>
      </c>
      <c r="D741" s="17" t="s">
        <v>126</v>
      </c>
      <c r="E741" s="17">
        <v>0.69425669999999995</v>
      </c>
      <c r="F741" s="17">
        <v>2</v>
      </c>
    </row>
    <row r="742" spans="1:6" x14ac:dyDescent="0.25">
      <c r="A742" s="17">
        <v>701</v>
      </c>
      <c r="B742" s="17">
        <v>366</v>
      </c>
      <c r="C742" s="17" t="s">
        <v>41</v>
      </c>
      <c r="D742" s="17" t="s">
        <v>236</v>
      </c>
      <c r="E742" s="17">
        <v>0.69392299999999996</v>
      </c>
      <c r="F742" s="17">
        <v>7</v>
      </c>
    </row>
    <row r="743" spans="1:6" x14ac:dyDescent="0.25">
      <c r="A743" s="17">
        <v>22</v>
      </c>
      <c r="B743" s="17">
        <v>769</v>
      </c>
      <c r="C743" s="17" t="s">
        <v>37</v>
      </c>
      <c r="D743" s="17" t="s">
        <v>120</v>
      </c>
      <c r="E743" s="17">
        <v>0.69217490000000004</v>
      </c>
      <c r="F743" s="17">
        <v>5</v>
      </c>
    </row>
    <row r="744" spans="1:6" x14ac:dyDescent="0.25">
      <c r="A744" s="17">
        <v>12</v>
      </c>
      <c r="B744" s="17">
        <v>288</v>
      </c>
      <c r="C744" s="17" t="s">
        <v>34</v>
      </c>
      <c r="D744" s="17" t="s">
        <v>137</v>
      </c>
      <c r="E744" s="17">
        <v>0.69216900000000003</v>
      </c>
      <c r="F744" s="17">
        <v>1</v>
      </c>
    </row>
    <row r="745" spans="1:6" x14ac:dyDescent="0.25">
      <c r="A745" s="17">
        <v>820</v>
      </c>
      <c r="B745" s="17">
        <v>854</v>
      </c>
      <c r="C745" s="17" t="s">
        <v>44</v>
      </c>
      <c r="D745" s="17" t="s">
        <v>224</v>
      </c>
      <c r="E745" s="17">
        <v>0.69152340000000001</v>
      </c>
      <c r="F745" s="17">
        <v>2</v>
      </c>
    </row>
    <row r="746" spans="1:6" x14ac:dyDescent="0.25">
      <c r="A746" s="17">
        <v>50</v>
      </c>
      <c r="B746" s="17">
        <v>229</v>
      </c>
      <c r="C746" s="17" t="s">
        <v>38</v>
      </c>
      <c r="D746" s="17" t="s">
        <v>163</v>
      </c>
      <c r="E746" s="17">
        <v>0.69111160000000005</v>
      </c>
      <c r="F746" s="17">
        <v>8</v>
      </c>
    </row>
    <row r="747" spans="1:6" x14ac:dyDescent="0.25">
      <c r="A747" s="17">
        <v>301</v>
      </c>
      <c r="B747" s="17">
        <v>755</v>
      </c>
      <c r="C747" s="17" t="s">
        <v>39</v>
      </c>
      <c r="D747" s="17" t="s">
        <v>135</v>
      </c>
      <c r="E747" s="17">
        <v>0.68187370000000003</v>
      </c>
      <c r="F747" s="17">
        <v>12</v>
      </c>
    </row>
    <row r="748" spans="1:6" x14ac:dyDescent="0.25">
      <c r="A748" s="17">
        <v>5</v>
      </c>
      <c r="B748" s="17">
        <v>261</v>
      </c>
      <c r="C748" s="17" t="s">
        <v>28</v>
      </c>
      <c r="D748" s="17" t="s">
        <v>130</v>
      </c>
      <c r="E748" s="17">
        <v>0.67699980000000004</v>
      </c>
      <c r="F748" s="17">
        <v>12</v>
      </c>
    </row>
    <row r="749" spans="1:6" x14ac:dyDescent="0.25">
      <c r="A749" s="17">
        <v>11</v>
      </c>
      <c r="B749" s="17">
        <v>241</v>
      </c>
      <c r="C749" s="17" t="s">
        <v>33</v>
      </c>
      <c r="D749" s="17" t="s">
        <v>112</v>
      </c>
      <c r="E749" s="17">
        <v>0.67628500000000003</v>
      </c>
      <c r="F749" s="17">
        <v>1</v>
      </c>
    </row>
    <row r="750" spans="1:6" x14ac:dyDescent="0.25">
      <c r="A750" s="17">
        <v>5</v>
      </c>
      <c r="B750" s="17">
        <v>349</v>
      </c>
      <c r="C750" s="17" t="s">
        <v>28</v>
      </c>
      <c r="D750" s="17" t="s">
        <v>131</v>
      </c>
      <c r="E750" s="17">
        <v>0.67476199999999997</v>
      </c>
      <c r="F750" s="17">
        <v>11</v>
      </c>
    </row>
    <row r="751" spans="1:6" x14ac:dyDescent="0.25">
      <c r="A751" s="17">
        <v>1</v>
      </c>
      <c r="B751" s="17">
        <v>679</v>
      </c>
      <c r="C751" s="17" t="s">
        <v>24</v>
      </c>
      <c r="D751" s="17" t="s">
        <v>222</v>
      </c>
      <c r="E751" s="17">
        <v>0.67474809999999996</v>
      </c>
      <c r="F751" s="17">
        <v>3</v>
      </c>
    </row>
    <row r="752" spans="1:6" x14ac:dyDescent="0.25">
      <c r="A752" s="17">
        <v>918</v>
      </c>
      <c r="B752" s="17">
        <v>230</v>
      </c>
      <c r="C752" s="17" t="s">
        <v>48</v>
      </c>
      <c r="D752" s="17" t="s">
        <v>232</v>
      </c>
      <c r="E752" s="17">
        <v>0.67293409999999998</v>
      </c>
      <c r="F752" s="17">
        <v>5</v>
      </c>
    </row>
    <row r="753" spans="1:6" x14ac:dyDescent="0.25">
      <c r="A753" s="17">
        <v>4</v>
      </c>
      <c r="B753" s="17">
        <v>248</v>
      </c>
      <c r="C753" s="17" t="s">
        <v>27</v>
      </c>
      <c r="D753" s="17" t="s">
        <v>117</v>
      </c>
      <c r="E753" s="17">
        <v>0.67068280000000002</v>
      </c>
      <c r="F753" s="17">
        <v>5</v>
      </c>
    </row>
    <row r="754" spans="1:6" x14ac:dyDescent="0.25">
      <c r="A754" s="17">
        <v>301</v>
      </c>
      <c r="B754" s="17">
        <v>730</v>
      </c>
      <c r="C754" s="17" t="s">
        <v>39</v>
      </c>
      <c r="D754" s="17" t="s">
        <v>181</v>
      </c>
      <c r="E754" s="17">
        <v>0.67008690000000004</v>
      </c>
      <c r="F754" s="17">
        <v>18</v>
      </c>
    </row>
    <row r="755" spans="1:6" x14ac:dyDescent="0.25">
      <c r="A755" s="17">
        <v>912</v>
      </c>
      <c r="B755" s="17">
        <v>454</v>
      </c>
      <c r="C755" s="17" t="s">
        <v>46</v>
      </c>
      <c r="D755" s="17" t="s">
        <v>142</v>
      </c>
      <c r="E755" s="17">
        <v>0.66631799999999997</v>
      </c>
      <c r="F755" s="17">
        <v>8</v>
      </c>
    </row>
    <row r="756" spans="1:6" x14ac:dyDescent="0.25">
      <c r="A756" s="17">
        <v>989</v>
      </c>
      <c r="B756" s="17">
        <v>640</v>
      </c>
      <c r="C756" s="17" t="s">
        <v>50</v>
      </c>
      <c r="D756" s="17" t="s">
        <v>147</v>
      </c>
      <c r="E756" s="17">
        <v>0.66319340000000004</v>
      </c>
      <c r="F756" s="17">
        <v>5</v>
      </c>
    </row>
    <row r="757" spans="1:6" x14ac:dyDescent="0.25">
      <c r="A757" s="17">
        <v>301</v>
      </c>
      <c r="B757" s="17">
        <v>689</v>
      </c>
      <c r="C757" s="17" t="s">
        <v>39</v>
      </c>
      <c r="D757" s="17" t="s">
        <v>204</v>
      </c>
      <c r="E757" s="17">
        <v>0.66140940000000004</v>
      </c>
      <c r="F757" s="17">
        <v>2</v>
      </c>
    </row>
    <row r="758" spans="1:6" x14ac:dyDescent="0.25">
      <c r="A758" s="17">
        <v>1</v>
      </c>
      <c r="B758" s="17">
        <v>282</v>
      </c>
      <c r="C758" s="17" t="s">
        <v>24</v>
      </c>
      <c r="D758" s="17" t="s">
        <v>126</v>
      </c>
      <c r="E758" s="17">
        <v>0.65960410000000003</v>
      </c>
      <c r="F758" s="17">
        <v>10</v>
      </c>
    </row>
    <row r="759" spans="1:6" x14ac:dyDescent="0.25">
      <c r="A759" s="17">
        <v>4</v>
      </c>
      <c r="B759" s="17">
        <v>854</v>
      </c>
      <c r="C759" s="17" t="s">
        <v>27</v>
      </c>
      <c r="D759" s="17" t="s">
        <v>224</v>
      </c>
      <c r="E759" s="17">
        <v>0.65610440000000003</v>
      </c>
      <c r="F759" s="17">
        <v>2</v>
      </c>
    </row>
    <row r="760" spans="1:6" x14ac:dyDescent="0.25">
      <c r="A760" s="17">
        <v>5</v>
      </c>
      <c r="B760" s="17">
        <v>259</v>
      </c>
      <c r="C760" s="17" t="s">
        <v>28</v>
      </c>
      <c r="D760" s="17" t="s">
        <v>132</v>
      </c>
      <c r="E760" s="17">
        <v>0.65460220000000002</v>
      </c>
      <c r="F760" s="17">
        <v>9</v>
      </c>
    </row>
    <row r="761" spans="1:6" x14ac:dyDescent="0.25">
      <c r="A761" s="17">
        <v>742</v>
      </c>
      <c r="B761" s="17">
        <v>241</v>
      </c>
      <c r="C761" s="17" t="s">
        <v>42</v>
      </c>
      <c r="D761" s="17" t="s">
        <v>112</v>
      </c>
      <c r="E761" s="17">
        <v>0.65077700000000005</v>
      </c>
      <c r="F761" s="17">
        <v>6</v>
      </c>
    </row>
    <row r="762" spans="1:6" x14ac:dyDescent="0.25">
      <c r="A762" s="17">
        <v>302</v>
      </c>
      <c r="B762" s="17">
        <v>230</v>
      </c>
      <c r="C762" s="17" t="s">
        <v>40</v>
      </c>
      <c r="D762" s="17" t="s">
        <v>232</v>
      </c>
      <c r="E762" s="17">
        <v>0.65001100000000001</v>
      </c>
      <c r="F762" s="17">
        <v>18</v>
      </c>
    </row>
    <row r="763" spans="1:6" x14ac:dyDescent="0.25">
      <c r="A763" s="17">
        <v>989</v>
      </c>
      <c r="B763" s="17">
        <v>252</v>
      </c>
      <c r="C763" s="17" t="s">
        <v>50</v>
      </c>
      <c r="D763" s="17" t="s">
        <v>149</v>
      </c>
      <c r="E763" s="17">
        <v>0.64939590000000003</v>
      </c>
      <c r="F763" s="17">
        <v>4</v>
      </c>
    </row>
    <row r="764" spans="1:6" x14ac:dyDescent="0.25">
      <c r="A764" s="17">
        <v>918</v>
      </c>
      <c r="B764" s="17">
        <v>256</v>
      </c>
      <c r="C764" s="17" t="s">
        <v>48</v>
      </c>
      <c r="D764" s="17" t="s">
        <v>158</v>
      </c>
      <c r="E764" s="17">
        <v>0.64540600000000004</v>
      </c>
      <c r="F764" s="17">
        <v>2</v>
      </c>
    </row>
    <row r="765" spans="1:6" x14ac:dyDescent="0.25">
      <c r="A765" s="17">
        <v>914</v>
      </c>
      <c r="B765" s="17">
        <v>288</v>
      </c>
      <c r="C765" s="17" t="s">
        <v>47</v>
      </c>
      <c r="D765" s="17" t="s">
        <v>137</v>
      </c>
      <c r="E765" s="17">
        <v>0.64413790000000004</v>
      </c>
      <c r="F765" s="17">
        <v>5</v>
      </c>
    </row>
    <row r="766" spans="1:6" x14ac:dyDescent="0.25">
      <c r="A766" s="17">
        <v>912</v>
      </c>
      <c r="B766" s="17">
        <v>437</v>
      </c>
      <c r="C766" s="17" t="s">
        <v>46</v>
      </c>
      <c r="D766" s="17" t="s">
        <v>141</v>
      </c>
      <c r="E766" s="17">
        <v>0.63856400000000002</v>
      </c>
      <c r="F766" s="17">
        <v>3</v>
      </c>
    </row>
    <row r="767" spans="1:6" x14ac:dyDescent="0.25">
      <c r="A767" s="17">
        <v>5</v>
      </c>
      <c r="B767" s="17">
        <v>351</v>
      </c>
      <c r="C767" s="17" t="s">
        <v>28</v>
      </c>
      <c r="D767" s="17" t="s">
        <v>151</v>
      </c>
      <c r="E767" s="17">
        <v>0.63456999999999997</v>
      </c>
      <c r="F767" s="17">
        <v>11</v>
      </c>
    </row>
    <row r="768" spans="1:6" x14ac:dyDescent="0.25">
      <c r="A768" s="17">
        <v>6</v>
      </c>
      <c r="B768" s="17">
        <v>282</v>
      </c>
      <c r="C768" s="17" t="s">
        <v>29</v>
      </c>
      <c r="D768" s="17" t="s">
        <v>126</v>
      </c>
      <c r="E768" s="17">
        <v>0.63325399999999998</v>
      </c>
      <c r="F768" s="17">
        <v>8</v>
      </c>
    </row>
    <row r="769" spans="1:6" x14ac:dyDescent="0.25">
      <c r="A769" s="17">
        <v>5</v>
      </c>
      <c r="B769" s="17">
        <v>347</v>
      </c>
      <c r="C769" s="17" t="s">
        <v>28</v>
      </c>
      <c r="D769" s="17" t="s">
        <v>178</v>
      </c>
      <c r="E769" s="17">
        <v>0.63027129999999998</v>
      </c>
      <c r="F769" s="17">
        <v>11</v>
      </c>
    </row>
    <row r="770" spans="1:6" x14ac:dyDescent="0.25">
      <c r="A770" s="17">
        <v>2</v>
      </c>
      <c r="B770" s="17">
        <v>351</v>
      </c>
      <c r="C770" s="17" t="s">
        <v>25</v>
      </c>
      <c r="D770" s="17" t="s">
        <v>151</v>
      </c>
      <c r="E770" s="17">
        <v>0.62760780000000005</v>
      </c>
      <c r="F770" s="17">
        <v>9</v>
      </c>
    </row>
    <row r="771" spans="1:6" x14ac:dyDescent="0.25">
      <c r="A771" s="17">
        <v>22</v>
      </c>
      <c r="B771" s="17">
        <v>550</v>
      </c>
      <c r="C771" s="17" t="s">
        <v>37</v>
      </c>
      <c r="D771" s="17" t="s">
        <v>153</v>
      </c>
      <c r="E771" s="17">
        <v>0.62569520000000001</v>
      </c>
      <c r="F771" s="17">
        <v>1</v>
      </c>
    </row>
    <row r="772" spans="1:6" x14ac:dyDescent="0.25">
      <c r="A772" s="17">
        <v>918</v>
      </c>
      <c r="B772" s="17">
        <v>252</v>
      </c>
      <c r="C772" s="17" t="s">
        <v>48</v>
      </c>
      <c r="D772" s="17" t="s">
        <v>149</v>
      </c>
      <c r="E772" s="17">
        <v>0.62307630000000003</v>
      </c>
      <c r="F772" s="17">
        <v>13</v>
      </c>
    </row>
    <row r="773" spans="1:6" x14ac:dyDescent="0.25">
      <c r="A773" s="17">
        <v>701</v>
      </c>
      <c r="B773" s="17">
        <v>498</v>
      </c>
      <c r="C773" s="17" t="s">
        <v>41</v>
      </c>
      <c r="D773" s="17" t="s">
        <v>185</v>
      </c>
      <c r="E773" s="17">
        <v>0.6228264</v>
      </c>
      <c r="F773" s="17">
        <v>4</v>
      </c>
    </row>
    <row r="774" spans="1:6" x14ac:dyDescent="0.25">
      <c r="A774" s="17">
        <v>11</v>
      </c>
      <c r="B774" s="17">
        <v>142</v>
      </c>
      <c r="C774" s="17" t="s">
        <v>33</v>
      </c>
      <c r="D774" s="17" t="s">
        <v>123</v>
      </c>
      <c r="E774" s="17">
        <v>0.61992789999999998</v>
      </c>
      <c r="F774" s="17">
        <v>1</v>
      </c>
    </row>
    <row r="775" spans="1:6" x14ac:dyDescent="0.25">
      <c r="A775" s="17">
        <v>301</v>
      </c>
      <c r="B775" s="17">
        <v>89</v>
      </c>
      <c r="C775" s="17" t="s">
        <v>39</v>
      </c>
      <c r="D775" s="17" t="s">
        <v>229</v>
      </c>
      <c r="E775" s="17">
        <v>0.61960879999999996</v>
      </c>
      <c r="F775" s="17">
        <v>8</v>
      </c>
    </row>
    <row r="776" spans="1:6" x14ac:dyDescent="0.25">
      <c r="A776" s="17">
        <v>4</v>
      </c>
      <c r="B776" s="17">
        <v>358</v>
      </c>
      <c r="C776" s="17" t="s">
        <v>27</v>
      </c>
      <c r="D776" s="17" t="s">
        <v>219</v>
      </c>
      <c r="E776" s="17">
        <v>0.61955139999999997</v>
      </c>
      <c r="F776" s="17">
        <v>6</v>
      </c>
    </row>
    <row r="777" spans="1:6" x14ac:dyDescent="0.25">
      <c r="A777" s="17">
        <v>50</v>
      </c>
      <c r="B777" s="17">
        <v>130</v>
      </c>
      <c r="C777" s="17" t="s">
        <v>38</v>
      </c>
      <c r="D777" s="17" t="s">
        <v>209</v>
      </c>
      <c r="E777" s="17">
        <v>0.61183330000000002</v>
      </c>
      <c r="F777" s="17">
        <v>8</v>
      </c>
    </row>
    <row r="778" spans="1:6" x14ac:dyDescent="0.25">
      <c r="A778" s="17">
        <v>6</v>
      </c>
      <c r="B778" s="17">
        <v>228</v>
      </c>
      <c r="C778" s="17" t="s">
        <v>29</v>
      </c>
      <c r="D778" s="17" t="s">
        <v>156</v>
      </c>
      <c r="E778" s="17">
        <v>0.60445729999999998</v>
      </c>
      <c r="F778" s="17">
        <v>9</v>
      </c>
    </row>
    <row r="779" spans="1:6" x14ac:dyDescent="0.25">
      <c r="A779" s="17">
        <v>50</v>
      </c>
      <c r="B779" s="17">
        <v>358</v>
      </c>
      <c r="C779" s="17" t="s">
        <v>38</v>
      </c>
      <c r="D779" s="17" t="s">
        <v>219</v>
      </c>
      <c r="E779" s="17">
        <v>0.60325300000000004</v>
      </c>
      <c r="F779" s="17">
        <v>14</v>
      </c>
    </row>
    <row r="780" spans="1:6" x14ac:dyDescent="0.25">
      <c r="A780" s="17">
        <v>918</v>
      </c>
      <c r="B780" s="17">
        <v>612</v>
      </c>
      <c r="C780" s="17" t="s">
        <v>48</v>
      </c>
      <c r="D780" s="17" t="s">
        <v>186</v>
      </c>
      <c r="E780" s="17">
        <v>0.60278620000000005</v>
      </c>
      <c r="F780" s="17">
        <v>4</v>
      </c>
    </row>
    <row r="781" spans="1:6" x14ac:dyDescent="0.25">
      <c r="A781" s="17">
        <v>918</v>
      </c>
      <c r="B781" s="17">
        <v>755</v>
      </c>
      <c r="C781" s="17" t="s">
        <v>48</v>
      </c>
      <c r="D781" s="17" t="s">
        <v>135</v>
      </c>
      <c r="E781" s="17">
        <v>0.6007342</v>
      </c>
      <c r="F781" s="17">
        <v>1</v>
      </c>
    </row>
    <row r="782" spans="1:6" x14ac:dyDescent="0.25">
      <c r="A782" s="17">
        <v>6</v>
      </c>
      <c r="B782" s="17">
        <v>640</v>
      </c>
      <c r="C782" s="17" t="s">
        <v>29</v>
      </c>
      <c r="D782" s="17" t="s">
        <v>147</v>
      </c>
      <c r="E782" s="17">
        <v>0.59790580000000004</v>
      </c>
      <c r="F782" s="17">
        <v>3</v>
      </c>
    </row>
    <row r="783" spans="1:6" x14ac:dyDescent="0.25">
      <c r="A783" s="17">
        <v>6</v>
      </c>
      <c r="B783" s="17">
        <v>136</v>
      </c>
      <c r="C783" s="17" t="s">
        <v>29</v>
      </c>
      <c r="D783" s="17" t="s">
        <v>122</v>
      </c>
      <c r="E783" s="17">
        <v>0.59776960000000001</v>
      </c>
      <c r="F783" s="17">
        <v>6</v>
      </c>
    </row>
    <row r="784" spans="1:6" x14ac:dyDescent="0.25">
      <c r="A784" s="17">
        <v>701</v>
      </c>
      <c r="B784" s="17">
        <v>866</v>
      </c>
      <c r="C784" s="17" t="s">
        <v>41</v>
      </c>
      <c r="D784" s="17" t="s">
        <v>208</v>
      </c>
      <c r="E784" s="17">
        <v>0.59740660000000001</v>
      </c>
      <c r="F784" s="17">
        <v>4</v>
      </c>
    </row>
    <row r="785" spans="1:6" x14ac:dyDescent="0.25">
      <c r="A785" s="17">
        <v>6</v>
      </c>
      <c r="B785" s="17">
        <v>252</v>
      </c>
      <c r="C785" s="17" t="s">
        <v>29</v>
      </c>
      <c r="D785" s="17" t="s">
        <v>149</v>
      </c>
      <c r="E785" s="17">
        <v>0.59723820000000005</v>
      </c>
      <c r="F785" s="17">
        <v>5</v>
      </c>
    </row>
    <row r="786" spans="1:6" x14ac:dyDescent="0.25">
      <c r="A786" s="17">
        <v>6</v>
      </c>
      <c r="B786" s="17">
        <v>615</v>
      </c>
      <c r="C786" s="17" t="s">
        <v>29</v>
      </c>
      <c r="D786" s="17" t="s">
        <v>168</v>
      </c>
      <c r="E786" s="17">
        <v>0.59333720000000001</v>
      </c>
      <c r="F786" s="17">
        <v>3</v>
      </c>
    </row>
    <row r="787" spans="1:6" x14ac:dyDescent="0.25">
      <c r="A787" s="17">
        <v>701</v>
      </c>
      <c r="B787" s="17">
        <v>336</v>
      </c>
      <c r="C787" s="17" t="s">
        <v>41</v>
      </c>
      <c r="D787" s="17" t="s">
        <v>218</v>
      </c>
      <c r="E787" s="17">
        <v>0.5898755</v>
      </c>
      <c r="F787" s="17">
        <v>5</v>
      </c>
    </row>
    <row r="788" spans="1:6" x14ac:dyDescent="0.25">
      <c r="A788" s="17">
        <v>701</v>
      </c>
      <c r="B788" s="17">
        <v>255</v>
      </c>
      <c r="C788" s="17" t="s">
        <v>41</v>
      </c>
      <c r="D788" s="17" t="s">
        <v>114</v>
      </c>
      <c r="E788" s="17">
        <v>0.58695940000000002</v>
      </c>
      <c r="F788" s="17">
        <v>4</v>
      </c>
    </row>
    <row r="789" spans="1:6" x14ac:dyDescent="0.25">
      <c r="A789" s="17">
        <v>8</v>
      </c>
      <c r="B789" s="17">
        <v>428</v>
      </c>
      <c r="C789" s="17" t="s">
        <v>31</v>
      </c>
      <c r="D789" s="17" t="s">
        <v>133</v>
      </c>
      <c r="E789" s="17">
        <v>0.58538129999999999</v>
      </c>
      <c r="F789" s="17">
        <v>5</v>
      </c>
    </row>
    <row r="790" spans="1:6" x14ac:dyDescent="0.25">
      <c r="A790" s="17">
        <v>50</v>
      </c>
      <c r="B790" s="17">
        <v>431</v>
      </c>
      <c r="C790" s="17" t="s">
        <v>38</v>
      </c>
      <c r="D790" s="17" t="s">
        <v>167</v>
      </c>
      <c r="E790" s="17">
        <v>0.58012070000000004</v>
      </c>
      <c r="F790" s="17">
        <v>15</v>
      </c>
    </row>
    <row r="791" spans="1:6" x14ac:dyDescent="0.25">
      <c r="A791" s="17">
        <v>742</v>
      </c>
      <c r="B791" s="17">
        <v>689</v>
      </c>
      <c r="C791" s="17" t="s">
        <v>42</v>
      </c>
      <c r="D791" s="17" t="s">
        <v>204</v>
      </c>
      <c r="E791" s="17">
        <v>0.57888399999999995</v>
      </c>
      <c r="F791" s="17">
        <v>2</v>
      </c>
    </row>
    <row r="792" spans="1:6" x14ac:dyDescent="0.25">
      <c r="A792" s="17">
        <v>18</v>
      </c>
      <c r="B792" s="17">
        <v>730</v>
      </c>
      <c r="C792" s="17" t="s">
        <v>35</v>
      </c>
      <c r="D792" s="17" t="s">
        <v>181</v>
      </c>
      <c r="E792" s="17">
        <v>0.57771309999999998</v>
      </c>
      <c r="F792" s="17">
        <v>11</v>
      </c>
    </row>
    <row r="793" spans="1:6" x14ac:dyDescent="0.25">
      <c r="A793" s="17">
        <v>701</v>
      </c>
      <c r="B793" s="17">
        <v>338</v>
      </c>
      <c r="C793" s="17" t="s">
        <v>41</v>
      </c>
      <c r="D793" s="17" t="s">
        <v>211</v>
      </c>
      <c r="E793" s="17">
        <v>0.5740767</v>
      </c>
      <c r="F793" s="17">
        <v>7</v>
      </c>
    </row>
    <row r="794" spans="1:6" x14ac:dyDescent="0.25">
      <c r="A794" s="17">
        <v>5</v>
      </c>
      <c r="B794" s="17">
        <v>86</v>
      </c>
      <c r="C794" s="17" t="s">
        <v>28</v>
      </c>
      <c r="D794" s="17" t="s">
        <v>230</v>
      </c>
      <c r="E794" s="17">
        <v>0.57214370000000003</v>
      </c>
      <c r="F794" s="17">
        <v>2</v>
      </c>
    </row>
    <row r="795" spans="1:6" x14ac:dyDescent="0.25">
      <c r="A795" s="17">
        <v>1</v>
      </c>
      <c r="B795" s="17">
        <v>287</v>
      </c>
      <c r="C795" s="17" t="s">
        <v>24</v>
      </c>
      <c r="D795" s="17" t="s">
        <v>125</v>
      </c>
      <c r="E795" s="17">
        <v>0.57042110000000001</v>
      </c>
      <c r="F795" s="17">
        <v>6</v>
      </c>
    </row>
    <row r="796" spans="1:6" x14ac:dyDescent="0.25">
      <c r="A796" s="17">
        <v>6</v>
      </c>
      <c r="B796" s="17">
        <v>755</v>
      </c>
      <c r="C796" s="17" t="s">
        <v>29</v>
      </c>
      <c r="D796" s="17" t="s">
        <v>135</v>
      </c>
      <c r="E796" s="17">
        <v>0.56895850000000003</v>
      </c>
      <c r="F796" s="17">
        <v>4</v>
      </c>
    </row>
    <row r="797" spans="1:6" x14ac:dyDescent="0.25">
      <c r="A797" s="17">
        <v>905</v>
      </c>
      <c r="B797" s="17">
        <v>248</v>
      </c>
      <c r="C797" s="17" t="s">
        <v>45</v>
      </c>
      <c r="D797" s="17" t="s">
        <v>117</v>
      </c>
      <c r="E797" s="17">
        <v>0.56850880000000004</v>
      </c>
      <c r="F797" s="17">
        <v>66</v>
      </c>
    </row>
    <row r="798" spans="1:6" x14ac:dyDescent="0.25">
      <c r="A798" s="17">
        <v>4</v>
      </c>
      <c r="B798" s="17">
        <v>130</v>
      </c>
      <c r="C798" s="17" t="s">
        <v>27</v>
      </c>
      <c r="D798" s="17" t="s">
        <v>209</v>
      </c>
      <c r="E798" s="17">
        <v>0.56841050000000004</v>
      </c>
      <c r="F798" s="17">
        <v>3</v>
      </c>
    </row>
    <row r="799" spans="1:6" x14ac:dyDescent="0.25">
      <c r="A799" s="17">
        <v>21</v>
      </c>
      <c r="B799" s="17">
        <v>666</v>
      </c>
      <c r="C799" s="17" t="s">
        <v>36</v>
      </c>
      <c r="D799" s="17" t="s">
        <v>140</v>
      </c>
      <c r="E799" s="17">
        <v>0.56755009999999995</v>
      </c>
      <c r="F799" s="17">
        <v>1</v>
      </c>
    </row>
    <row r="800" spans="1:6" x14ac:dyDescent="0.25">
      <c r="A800" s="17">
        <v>912</v>
      </c>
      <c r="B800" s="17">
        <v>440</v>
      </c>
      <c r="C800" s="17" t="s">
        <v>46</v>
      </c>
      <c r="D800" s="17" t="s">
        <v>162</v>
      </c>
      <c r="E800" s="17">
        <v>0.56422600000000001</v>
      </c>
      <c r="F800" s="17">
        <v>17</v>
      </c>
    </row>
    <row r="801" spans="1:6" x14ac:dyDescent="0.25">
      <c r="A801" s="17">
        <v>10</v>
      </c>
      <c r="B801" s="17">
        <v>614</v>
      </c>
      <c r="C801" s="17" t="s">
        <v>32</v>
      </c>
      <c r="D801" s="17" t="s">
        <v>172</v>
      </c>
      <c r="E801" s="17">
        <v>0.56334759999999995</v>
      </c>
      <c r="F801" s="17">
        <v>1</v>
      </c>
    </row>
    <row r="802" spans="1:6" x14ac:dyDescent="0.25">
      <c r="A802" s="17">
        <v>302</v>
      </c>
      <c r="B802" s="17">
        <v>256</v>
      </c>
      <c r="C802" s="17" t="s">
        <v>40</v>
      </c>
      <c r="D802" s="17" t="s">
        <v>158</v>
      </c>
      <c r="E802" s="17">
        <v>0.559616</v>
      </c>
      <c r="F802" s="17">
        <v>22</v>
      </c>
    </row>
    <row r="803" spans="1:6" x14ac:dyDescent="0.25">
      <c r="A803" s="17">
        <v>21</v>
      </c>
      <c r="B803" s="17">
        <v>289</v>
      </c>
      <c r="C803" s="17" t="s">
        <v>36</v>
      </c>
      <c r="D803" s="17" t="s">
        <v>113</v>
      </c>
      <c r="E803" s="17">
        <v>0.55617349999999999</v>
      </c>
      <c r="F803" s="17">
        <v>1</v>
      </c>
    </row>
    <row r="804" spans="1:6" x14ac:dyDescent="0.25">
      <c r="A804" s="17">
        <v>50</v>
      </c>
      <c r="B804" s="17">
        <v>640</v>
      </c>
      <c r="C804" s="17" t="s">
        <v>38</v>
      </c>
      <c r="D804" s="17" t="s">
        <v>147</v>
      </c>
      <c r="E804" s="17">
        <v>0.55617349999999999</v>
      </c>
      <c r="F804" s="17">
        <v>1</v>
      </c>
    </row>
    <row r="805" spans="1:6" x14ac:dyDescent="0.25">
      <c r="A805" s="17">
        <v>18</v>
      </c>
      <c r="B805" s="17">
        <v>259</v>
      </c>
      <c r="C805" s="17" t="s">
        <v>35</v>
      </c>
      <c r="D805" s="17" t="s">
        <v>132</v>
      </c>
      <c r="E805" s="17">
        <v>0.55617349999999999</v>
      </c>
      <c r="F805" s="17">
        <v>1</v>
      </c>
    </row>
    <row r="806" spans="1:6" x14ac:dyDescent="0.25">
      <c r="A806" s="17">
        <v>820</v>
      </c>
      <c r="B806" s="17">
        <v>489</v>
      </c>
      <c r="C806" s="17" t="s">
        <v>44</v>
      </c>
      <c r="D806" s="17" t="s">
        <v>220</v>
      </c>
      <c r="E806" s="17">
        <v>0.555369</v>
      </c>
      <c r="F806" s="17">
        <v>1</v>
      </c>
    </row>
    <row r="807" spans="1:6" x14ac:dyDescent="0.25">
      <c r="A807" s="17">
        <v>742</v>
      </c>
      <c r="B807" s="17">
        <v>666</v>
      </c>
      <c r="C807" s="17" t="s">
        <v>42</v>
      </c>
      <c r="D807" s="17" t="s">
        <v>140</v>
      </c>
      <c r="E807" s="17">
        <v>0.55256899999999998</v>
      </c>
      <c r="F807" s="17">
        <v>7</v>
      </c>
    </row>
    <row r="808" spans="1:6" x14ac:dyDescent="0.25">
      <c r="A808" s="17">
        <v>701</v>
      </c>
      <c r="B808" s="17">
        <v>437</v>
      </c>
      <c r="C808" s="17" t="s">
        <v>41</v>
      </c>
      <c r="D808" s="17" t="s">
        <v>141</v>
      </c>
      <c r="E808" s="17">
        <v>0.55236110000000005</v>
      </c>
      <c r="F808" s="17">
        <v>5</v>
      </c>
    </row>
    <row r="809" spans="1:6" x14ac:dyDescent="0.25">
      <c r="A809" s="17">
        <v>3</v>
      </c>
      <c r="B809" s="17">
        <v>288</v>
      </c>
      <c r="C809" s="17" t="s">
        <v>26</v>
      </c>
      <c r="D809" s="17" t="s">
        <v>137</v>
      </c>
      <c r="E809" s="17">
        <v>0.55201069999999997</v>
      </c>
      <c r="F809" s="17">
        <v>3</v>
      </c>
    </row>
    <row r="810" spans="1:6" x14ac:dyDescent="0.25">
      <c r="A810" s="17">
        <v>742</v>
      </c>
      <c r="B810" s="17">
        <v>617</v>
      </c>
      <c r="C810" s="17" t="s">
        <v>42</v>
      </c>
      <c r="D810" s="17" t="s">
        <v>161</v>
      </c>
      <c r="E810" s="17">
        <v>0.55071999999999999</v>
      </c>
      <c r="F810" s="17">
        <v>3</v>
      </c>
    </row>
    <row r="811" spans="1:6" x14ac:dyDescent="0.25">
      <c r="A811" s="17">
        <v>12</v>
      </c>
      <c r="B811" s="17">
        <v>248</v>
      </c>
      <c r="C811" s="17" t="s">
        <v>34</v>
      </c>
      <c r="D811" s="17" t="s">
        <v>117</v>
      </c>
      <c r="E811" s="17">
        <v>0.54855600000000004</v>
      </c>
      <c r="F811" s="17">
        <v>3</v>
      </c>
    </row>
    <row r="812" spans="1:6" x14ac:dyDescent="0.25">
      <c r="A812" s="17">
        <v>918</v>
      </c>
      <c r="B812" s="17">
        <v>425</v>
      </c>
      <c r="C812" s="17" t="s">
        <v>48</v>
      </c>
      <c r="D812" s="17" t="s">
        <v>210</v>
      </c>
      <c r="E812" s="17">
        <v>0.54743529999999996</v>
      </c>
      <c r="F812" s="17">
        <v>1</v>
      </c>
    </row>
    <row r="813" spans="1:6" x14ac:dyDescent="0.25">
      <c r="A813" s="17">
        <v>5</v>
      </c>
      <c r="B813" s="17">
        <v>364</v>
      </c>
      <c r="C813" s="17" t="s">
        <v>28</v>
      </c>
      <c r="D813" s="17" t="s">
        <v>145</v>
      </c>
      <c r="E813" s="17">
        <v>0.54628060000000001</v>
      </c>
      <c r="F813" s="17">
        <v>10</v>
      </c>
    </row>
    <row r="814" spans="1:6" x14ac:dyDescent="0.25">
      <c r="A814" s="17">
        <v>11</v>
      </c>
      <c r="B814" s="17">
        <v>614</v>
      </c>
      <c r="C814" s="17" t="s">
        <v>33</v>
      </c>
      <c r="D814" s="17" t="s">
        <v>172</v>
      </c>
      <c r="E814" s="17">
        <v>0.54351099999999997</v>
      </c>
      <c r="F814" s="17">
        <v>1</v>
      </c>
    </row>
    <row r="815" spans="1:6" x14ac:dyDescent="0.25">
      <c r="A815" s="17">
        <v>21</v>
      </c>
      <c r="B815" s="17">
        <v>251</v>
      </c>
      <c r="C815" s="17" t="s">
        <v>36</v>
      </c>
      <c r="D815" s="17" t="s">
        <v>164</v>
      </c>
      <c r="E815" s="17">
        <v>0.54344890000000001</v>
      </c>
      <c r="F815" s="17">
        <v>2</v>
      </c>
    </row>
    <row r="816" spans="1:6" x14ac:dyDescent="0.25">
      <c r="A816" s="17">
        <v>742</v>
      </c>
      <c r="B816" s="17">
        <v>738</v>
      </c>
      <c r="C816" s="17" t="s">
        <v>42</v>
      </c>
      <c r="D816" s="17" t="s">
        <v>119</v>
      </c>
      <c r="E816" s="17">
        <v>0.54271599999999998</v>
      </c>
      <c r="F816" s="17">
        <v>16</v>
      </c>
    </row>
    <row r="817" spans="1:6" x14ac:dyDescent="0.25">
      <c r="A817" s="17">
        <v>801</v>
      </c>
      <c r="B817" s="17">
        <v>259</v>
      </c>
      <c r="C817" s="17" t="s">
        <v>43</v>
      </c>
      <c r="D817" s="17" t="s">
        <v>132</v>
      </c>
      <c r="E817" s="17">
        <v>0.53955600000000004</v>
      </c>
      <c r="F817" s="17">
        <v>2</v>
      </c>
    </row>
    <row r="818" spans="1:6" x14ac:dyDescent="0.25">
      <c r="A818" s="17">
        <v>801</v>
      </c>
      <c r="B818" s="17">
        <v>253</v>
      </c>
      <c r="C818" s="17" t="s">
        <v>43</v>
      </c>
      <c r="D818" s="17" t="s">
        <v>118</v>
      </c>
      <c r="E818" s="17">
        <v>0.53955600000000004</v>
      </c>
      <c r="F818" s="17">
        <v>2</v>
      </c>
    </row>
    <row r="819" spans="1:6" x14ac:dyDescent="0.25">
      <c r="A819" s="17">
        <v>742</v>
      </c>
      <c r="B819" s="17">
        <v>278</v>
      </c>
      <c r="C819" s="17" t="s">
        <v>42</v>
      </c>
      <c r="D819" s="17" t="s">
        <v>192</v>
      </c>
      <c r="E819" s="17">
        <v>0.53815000000000002</v>
      </c>
      <c r="F819" s="17">
        <v>2</v>
      </c>
    </row>
    <row r="820" spans="1:6" x14ac:dyDescent="0.25">
      <c r="A820" s="17">
        <v>2</v>
      </c>
      <c r="B820" s="17">
        <v>728</v>
      </c>
      <c r="C820" s="17" t="s">
        <v>25</v>
      </c>
      <c r="D820" s="17" t="s">
        <v>150</v>
      </c>
      <c r="E820" s="17">
        <v>0.53744729999999996</v>
      </c>
      <c r="F820" s="17">
        <v>3</v>
      </c>
    </row>
    <row r="821" spans="1:6" x14ac:dyDescent="0.25">
      <c r="A821" s="17">
        <v>3</v>
      </c>
      <c r="B821" s="17">
        <v>282</v>
      </c>
      <c r="C821" s="17" t="s">
        <v>26</v>
      </c>
      <c r="D821" s="17" t="s">
        <v>126</v>
      </c>
      <c r="E821" s="17">
        <v>0.53671369999999996</v>
      </c>
      <c r="F821" s="17">
        <v>1</v>
      </c>
    </row>
    <row r="822" spans="1:6" x14ac:dyDescent="0.25">
      <c r="A822" s="17">
        <v>50</v>
      </c>
      <c r="B822" s="17">
        <v>764</v>
      </c>
      <c r="C822" s="17" t="s">
        <v>38</v>
      </c>
      <c r="D822" s="17" t="s">
        <v>205</v>
      </c>
      <c r="E822" s="17">
        <v>0.53608169999999999</v>
      </c>
      <c r="F822" s="17">
        <v>1</v>
      </c>
    </row>
    <row r="823" spans="1:6" x14ac:dyDescent="0.25">
      <c r="A823" s="17">
        <v>742</v>
      </c>
      <c r="B823" s="17">
        <v>451</v>
      </c>
      <c r="C823" s="17" t="s">
        <v>42</v>
      </c>
      <c r="D823" s="17" t="s">
        <v>201</v>
      </c>
      <c r="E823" s="17">
        <v>0.53549999999999998</v>
      </c>
      <c r="F823" s="17">
        <v>9</v>
      </c>
    </row>
    <row r="824" spans="1:6" x14ac:dyDescent="0.25">
      <c r="A824" s="17">
        <v>50</v>
      </c>
      <c r="B824" s="17">
        <v>425</v>
      </c>
      <c r="C824" s="17" t="s">
        <v>38</v>
      </c>
      <c r="D824" s="17" t="s">
        <v>210</v>
      </c>
      <c r="E824" s="17">
        <v>0.53491999999999995</v>
      </c>
      <c r="F824" s="17">
        <v>14</v>
      </c>
    </row>
    <row r="825" spans="1:6" x14ac:dyDescent="0.25">
      <c r="A825" s="17">
        <v>742</v>
      </c>
      <c r="B825" s="17">
        <v>259</v>
      </c>
      <c r="C825" s="17" t="s">
        <v>42</v>
      </c>
      <c r="D825" s="17" t="s">
        <v>132</v>
      </c>
      <c r="E825" s="17">
        <v>0.53102099999999997</v>
      </c>
      <c r="F825" s="17">
        <v>1</v>
      </c>
    </row>
    <row r="826" spans="1:6" x14ac:dyDescent="0.25">
      <c r="A826" s="17">
        <v>3</v>
      </c>
      <c r="B826" s="17">
        <v>63</v>
      </c>
      <c r="C826" s="17" t="s">
        <v>26</v>
      </c>
      <c r="D826" s="17" t="s">
        <v>177</v>
      </c>
      <c r="E826" s="17">
        <v>0.53070600000000001</v>
      </c>
      <c r="F826" s="17">
        <v>3</v>
      </c>
    </row>
    <row r="827" spans="1:6" x14ac:dyDescent="0.25">
      <c r="A827" s="17">
        <v>918</v>
      </c>
      <c r="B827" s="17">
        <v>440</v>
      </c>
      <c r="C827" s="17" t="s">
        <v>48</v>
      </c>
      <c r="D827" s="17" t="s">
        <v>162</v>
      </c>
      <c r="E827" s="17">
        <v>0.52989940000000002</v>
      </c>
      <c r="F827" s="17">
        <v>4</v>
      </c>
    </row>
    <row r="828" spans="1:6" x14ac:dyDescent="0.25">
      <c r="A828" s="17">
        <v>2</v>
      </c>
      <c r="B828" s="17">
        <v>241</v>
      </c>
      <c r="C828" s="17" t="s">
        <v>25</v>
      </c>
      <c r="D828" s="17" t="s">
        <v>112</v>
      </c>
      <c r="E828" s="17">
        <v>0.52725120000000003</v>
      </c>
      <c r="F828" s="17">
        <v>3</v>
      </c>
    </row>
    <row r="829" spans="1:6" x14ac:dyDescent="0.25">
      <c r="A829" s="17">
        <v>11</v>
      </c>
      <c r="B829" s="17">
        <v>279</v>
      </c>
      <c r="C829" s="17" t="s">
        <v>33</v>
      </c>
      <c r="D829" s="17" t="s">
        <v>159</v>
      </c>
      <c r="E829" s="17">
        <v>0.52532089999999998</v>
      </c>
      <c r="F829" s="17">
        <v>2</v>
      </c>
    </row>
    <row r="830" spans="1:6" x14ac:dyDescent="0.25">
      <c r="A830" s="17">
        <v>801</v>
      </c>
      <c r="B830" s="17">
        <v>880</v>
      </c>
      <c r="C830" s="17" t="s">
        <v>43</v>
      </c>
      <c r="D830" s="17" t="s">
        <v>237</v>
      </c>
      <c r="E830" s="17">
        <v>0.52303429999999995</v>
      </c>
      <c r="F830" s="17">
        <v>6</v>
      </c>
    </row>
    <row r="831" spans="1:6" x14ac:dyDescent="0.25">
      <c r="A831" s="17">
        <v>4</v>
      </c>
      <c r="B831" s="17">
        <v>434</v>
      </c>
      <c r="C831" s="17" t="s">
        <v>27</v>
      </c>
      <c r="D831" s="17" t="s">
        <v>221</v>
      </c>
      <c r="E831" s="17">
        <v>0.52208129999999997</v>
      </c>
      <c r="F831" s="17">
        <v>5</v>
      </c>
    </row>
    <row r="832" spans="1:6" x14ac:dyDescent="0.25">
      <c r="A832" s="17">
        <v>742</v>
      </c>
      <c r="B832" s="17">
        <v>235</v>
      </c>
      <c r="C832" s="17" t="s">
        <v>42</v>
      </c>
      <c r="D832" s="17" t="s">
        <v>136</v>
      </c>
      <c r="E832" s="17">
        <v>0.52083999999999997</v>
      </c>
      <c r="F832" s="17">
        <v>4</v>
      </c>
    </row>
    <row r="833" spans="1:6" x14ac:dyDescent="0.25">
      <c r="A833" s="17">
        <v>11</v>
      </c>
      <c r="B833" s="17">
        <v>189</v>
      </c>
      <c r="C833" s="17" t="s">
        <v>33</v>
      </c>
      <c r="D833" s="17" t="s">
        <v>234</v>
      </c>
      <c r="E833" s="17">
        <v>0.51997409999999999</v>
      </c>
      <c r="F833" s="17">
        <v>1</v>
      </c>
    </row>
    <row r="834" spans="1:6" x14ac:dyDescent="0.25">
      <c r="A834" s="17">
        <v>918</v>
      </c>
      <c r="B834" s="17">
        <v>383</v>
      </c>
      <c r="C834" s="17" t="s">
        <v>48</v>
      </c>
      <c r="D834" s="17" t="s">
        <v>244</v>
      </c>
      <c r="E834" s="17">
        <v>0.51957799999999998</v>
      </c>
      <c r="F834" s="17">
        <v>3</v>
      </c>
    </row>
    <row r="835" spans="1:6" x14ac:dyDescent="0.25">
      <c r="A835" s="17">
        <v>21</v>
      </c>
      <c r="B835" s="17">
        <v>349</v>
      </c>
      <c r="C835" s="17" t="s">
        <v>36</v>
      </c>
      <c r="D835" s="17" t="s">
        <v>131</v>
      </c>
      <c r="E835" s="17">
        <v>0.51568539999999996</v>
      </c>
      <c r="F835" s="17">
        <v>2</v>
      </c>
    </row>
    <row r="836" spans="1:6" x14ac:dyDescent="0.25">
      <c r="A836" s="17">
        <v>742</v>
      </c>
      <c r="B836" s="17">
        <v>764</v>
      </c>
      <c r="C836" s="17" t="s">
        <v>42</v>
      </c>
      <c r="D836" s="17" t="s">
        <v>205</v>
      </c>
      <c r="E836" s="17">
        <v>0.51222800000000002</v>
      </c>
      <c r="F836" s="17">
        <v>10</v>
      </c>
    </row>
    <row r="837" spans="1:6" x14ac:dyDescent="0.25">
      <c r="A837" s="17">
        <v>742</v>
      </c>
      <c r="B837" s="17">
        <v>229</v>
      </c>
      <c r="C837" s="17" t="s">
        <v>42</v>
      </c>
      <c r="D837" s="17" t="s">
        <v>163</v>
      </c>
      <c r="E837" s="17">
        <v>0.50789300000000004</v>
      </c>
      <c r="F837" s="17">
        <v>3</v>
      </c>
    </row>
    <row r="838" spans="1:6" x14ac:dyDescent="0.25">
      <c r="A838" s="17">
        <v>1</v>
      </c>
      <c r="B838" s="17">
        <v>269</v>
      </c>
      <c r="C838" s="17" t="s">
        <v>24</v>
      </c>
      <c r="D838" s="17" t="s">
        <v>124</v>
      </c>
      <c r="E838" s="17">
        <v>0.50625310000000001</v>
      </c>
      <c r="F838" s="17">
        <v>7</v>
      </c>
    </row>
    <row r="839" spans="1:6" x14ac:dyDescent="0.25">
      <c r="A839" s="17">
        <v>701</v>
      </c>
      <c r="B839" s="17">
        <v>832</v>
      </c>
      <c r="C839" s="17" t="s">
        <v>41</v>
      </c>
      <c r="D839" s="17" t="s">
        <v>212</v>
      </c>
      <c r="E839" s="17">
        <v>0.50337169999999998</v>
      </c>
      <c r="F839" s="17">
        <v>4</v>
      </c>
    </row>
    <row r="840" spans="1:6" x14ac:dyDescent="0.25">
      <c r="A840" s="17">
        <v>2</v>
      </c>
      <c r="B840" s="17">
        <v>243</v>
      </c>
      <c r="C840" s="17" t="s">
        <v>25</v>
      </c>
      <c r="D840" s="17" t="s">
        <v>175</v>
      </c>
      <c r="E840" s="17">
        <v>0.50315180000000004</v>
      </c>
      <c r="F840" s="17">
        <v>2</v>
      </c>
    </row>
    <row r="841" spans="1:6" x14ac:dyDescent="0.25">
      <c r="A841" s="17">
        <v>989</v>
      </c>
      <c r="B841" s="17">
        <v>251</v>
      </c>
      <c r="C841" s="17" t="s">
        <v>50</v>
      </c>
      <c r="D841" s="17" t="s">
        <v>164</v>
      </c>
      <c r="E841" s="17">
        <v>0.49856200000000001</v>
      </c>
      <c r="F841" s="17">
        <v>3</v>
      </c>
    </row>
    <row r="842" spans="1:6" x14ac:dyDescent="0.25">
      <c r="A842" s="17">
        <v>21</v>
      </c>
      <c r="B842" s="17">
        <v>273</v>
      </c>
      <c r="C842" s="17" t="s">
        <v>36</v>
      </c>
      <c r="D842" s="17" t="s">
        <v>176</v>
      </c>
      <c r="E842" s="17">
        <v>0.49809369999999997</v>
      </c>
      <c r="F842" s="17">
        <v>1</v>
      </c>
    </row>
    <row r="843" spans="1:6" x14ac:dyDescent="0.25">
      <c r="A843" s="17">
        <v>3</v>
      </c>
      <c r="B843" s="17">
        <v>241</v>
      </c>
      <c r="C843" s="17" t="s">
        <v>26</v>
      </c>
      <c r="D843" s="17" t="s">
        <v>112</v>
      </c>
      <c r="E843" s="17">
        <v>0.49660470000000001</v>
      </c>
      <c r="F843" s="17">
        <v>1</v>
      </c>
    </row>
    <row r="844" spans="1:6" x14ac:dyDescent="0.25">
      <c r="A844" s="17">
        <v>918</v>
      </c>
      <c r="B844" s="17">
        <v>238</v>
      </c>
      <c r="C844" s="17" t="s">
        <v>48</v>
      </c>
      <c r="D844" s="17" t="s">
        <v>116</v>
      </c>
      <c r="E844" s="17">
        <v>0.49628159999999999</v>
      </c>
      <c r="F844" s="17">
        <v>6</v>
      </c>
    </row>
    <row r="845" spans="1:6" x14ac:dyDescent="0.25">
      <c r="A845" s="17">
        <v>701</v>
      </c>
      <c r="B845" s="17">
        <v>351</v>
      </c>
      <c r="C845" s="17" t="s">
        <v>41</v>
      </c>
      <c r="D845" s="17" t="s">
        <v>151</v>
      </c>
      <c r="E845" s="17">
        <v>0.49545220000000001</v>
      </c>
      <c r="F845" s="17">
        <v>6</v>
      </c>
    </row>
    <row r="846" spans="1:6" x14ac:dyDescent="0.25">
      <c r="A846" s="17">
        <v>912</v>
      </c>
      <c r="B846" s="17">
        <v>431</v>
      </c>
      <c r="C846" s="17" t="s">
        <v>46</v>
      </c>
      <c r="D846" s="17" t="s">
        <v>167</v>
      </c>
      <c r="E846" s="17">
        <v>0.49272700000000003</v>
      </c>
      <c r="F846" s="17">
        <v>4</v>
      </c>
    </row>
    <row r="847" spans="1:6" x14ac:dyDescent="0.25">
      <c r="A847" s="17">
        <v>918</v>
      </c>
      <c r="B847" s="17">
        <v>336</v>
      </c>
      <c r="C847" s="17" t="s">
        <v>48</v>
      </c>
      <c r="D847" s="17" t="s">
        <v>218</v>
      </c>
      <c r="E847" s="17">
        <v>0.49152810000000002</v>
      </c>
      <c r="F847" s="17">
        <v>2</v>
      </c>
    </row>
    <row r="848" spans="1:6" x14ac:dyDescent="0.25">
      <c r="A848" s="17">
        <v>302</v>
      </c>
      <c r="B848" s="17">
        <v>769</v>
      </c>
      <c r="C848" s="17" t="s">
        <v>40</v>
      </c>
      <c r="D848" s="17" t="s">
        <v>120</v>
      </c>
      <c r="E848" s="17">
        <v>0.49052400000000002</v>
      </c>
      <c r="F848" s="17">
        <v>2</v>
      </c>
    </row>
    <row r="849" spans="1:6" x14ac:dyDescent="0.25">
      <c r="A849" s="17">
        <v>5</v>
      </c>
      <c r="B849" s="17">
        <v>665</v>
      </c>
      <c r="C849" s="17" t="s">
        <v>28</v>
      </c>
      <c r="D849" s="17" t="s">
        <v>128</v>
      </c>
      <c r="E849" s="17">
        <v>0.4894327</v>
      </c>
      <c r="F849" s="17">
        <v>3</v>
      </c>
    </row>
    <row r="850" spans="1:6" x14ac:dyDescent="0.25">
      <c r="A850" s="17">
        <v>4</v>
      </c>
      <c r="B850" s="17">
        <v>610</v>
      </c>
      <c r="C850" s="17" t="s">
        <v>27</v>
      </c>
      <c r="D850" s="17" t="s">
        <v>143</v>
      </c>
      <c r="E850" s="17">
        <v>0.48936619999999997</v>
      </c>
      <c r="F850" s="17">
        <v>3</v>
      </c>
    </row>
    <row r="851" spans="1:6" x14ac:dyDescent="0.25">
      <c r="A851" s="17">
        <v>701</v>
      </c>
      <c r="B851" s="17">
        <v>460</v>
      </c>
      <c r="C851" s="17" t="s">
        <v>41</v>
      </c>
      <c r="D851" s="17" t="s">
        <v>242</v>
      </c>
      <c r="E851" s="17">
        <v>0.48775560000000001</v>
      </c>
      <c r="F851" s="17">
        <v>7</v>
      </c>
    </row>
    <row r="852" spans="1:6" x14ac:dyDescent="0.25">
      <c r="A852" s="17">
        <v>701</v>
      </c>
      <c r="B852" s="17">
        <v>440</v>
      </c>
      <c r="C852" s="17" t="s">
        <v>41</v>
      </c>
      <c r="D852" s="17" t="s">
        <v>162</v>
      </c>
      <c r="E852" s="17">
        <v>0.48530610000000002</v>
      </c>
      <c r="F852" s="17">
        <v>6</v>
      </c>
    </row>
    <row r="853" spans="1:6" x14ac:dyDescent="0.25">
      <c r="A853" s="17">
        <v>742</v>
      </c>
      <c r="B853" s="17">
        <v>266</v>
      </c>
      <c r="C853" s="17" t="s">
        <v>42</v>
      </c>
      <c r="D853" s="17" t="s">
        <v>121</v>
      </c>
      <c r="E853" s="17">
        <v>0.485267</v>
      </c>
      <c r="F853" s="17">
        <v>4</v>
      </c>
    </row>
    <row r="854" spans="1:6" x14ac:dyDescent="0.25">
      <c r="A854" s="17">
        <v>820</v>
      </c>
      <c r="B854" s="17">
        <v>289</v>
      </c>
      <c r="C854" s="17" t="s">
        <v>44</v>
      </c>
      <c r="D854" s="17" t="s">
        <v>113</v>
      </c>
      <c r="E854" s="17">
        <v>0.48526639999999999</v>
      </c>
      <c r="F854" s="17">
        <v>1</v>
      </c>
    </row>
    <row r="855" spans="1:6" x14ac:dyDescent="0.25">
      <c r="A855" s="17">
        <v>302</v>
      </c>
      <c r="B855" s="17">
        <v>66</v>
      </c>
      <c r="C855" s="17" t="s">
        <v>40</v>
      </c>
      <c r="D855" s="17" t="s">
        <v>187</v>
      </c>
      <c r="E855" s="17">
        <v>0.48293900000000001</v>
      </c>
      <c r="F855" s="17">
        <v>1</v>
      </c>
    </row>
    <row r="856" spans="1:6" x14ac:dyDescent="0.25">
      <c r="A856" s="17">
        <v>8</v>
      </c>
      <c r="B856" s="17">
        <v>256</v>
      </c>
      <c r="C856" s="17" t="s">
        <v>31</v>
      </c>
      <c r="D856" s="17" t="s">
        <v>158</v>
      </c>
      <c r="E856" s="17">
        <v>0.48174719999999999</v>
      </c>
      <c r="F856" s="17">
        <v>1</v>
      </c>
    </row>
    <row r="857" spans="1:6" x14ac:dyDescent="0.25">
      <c r="A857" s="17">
        <v>5</v>
      </c>
      <c r="B857" s="17">
        <v>666</v>
      </c>
      <c r="C857" s="17" t="s">
        <v>28</v>
      </c>
      <c r="D857" s="17" t="s">
        <v>140</v>
      </c>
      <c r="E857" s="17">
        <v>0.4803617</v>
      </c>
      <c r="F857" s="17">
        <v>12</v>
      </c>
    </row>
    <row r="858" spans="1:6" x14ac:dyDescent="0.25">
      <c r="A858" s="17">
        <v>2</v>
      </c>
      <c r="B858" s="17">
        <v>252</v>
      </c>
      <c r="C858" s="17" t="s">
        <v>25</v>
      </c>
      <c r="D858" s="17" t="s">
        <v>149</v>
      </c>
      <c r="E858" s="17">
        <v>0.47946719999999998</v>
      </c>
      <c r="F858" s="17">
        <v>4</v>
      </c>
    </row>
    <row r="859" spans="1:6" x14ac:dyDescent="0.25">
      <c r="A859" s="17">
        <v>820</v>
      </c>
      <c r="B859" s="17">
        <v>866</v>
      </c>
      <c r="C859" s="17" t="s">
        <v>44</v>
      </c>
      <c r="D859" s="17" t="s">
        <v>208</v>
      </c>
      <c r="E859" s="17">
        <v>0.4787516</v>
      </c>
      <c r="F859" s="17">
        <v>1</v>
      </c>
    </row>
    <row r="860" spans="1:6" x14ac:dyDescent="0.25">
      <c r="A860" s="17">
        <v>701</v>
      </c>
      <c r="B860" s="17">
        <v>340</v>
      </c>
      <c r="C860" s="17" t="s">
        <v>41</v>
      </c>
      <c r="D860" s="17" t="s">
        <v>202</v>
      </c>
      <c r="E860" s="17">
        <v>0.47595910000000002</v>
      </c>
      <c r="F860" s="17">
        <v>5</v>
      </c>
    </row>
    <row r="861" spans="1:6" x14ac:dyDescent="0.25">
      <c r="A861" s="17">
        <v>820</v>
      </c>
      <c r="B861" s="17">
        <v>142</v>
      </c>
      <c r="C861" s="17" t="s">
        <v>44</v>
      </c>
      <c r="D861" s="17" t="s">
        <v>123</v>
      </c>
      <c r="E861" s="17">
        <v>0.47378399999999998</v>
      </c>
      <c r="F861" s="17">
        <v>1</v>
      </c>
    </row>
    <row r="862" spans="1:6" x14ac:dyDescent="0.25">
      <c r="A862" s="17">
        <v>1</v>
      </c>
      <c r="B862" s="17">
        <v>619</v>
      </c>
      <c r="C862" s="17" t="s">
        <v>24</v>
      </c>
      <c r="D862" s="17" t="s">
        <v>207</v>
      </c>
      <c r="E862" s="17">
        <v>0.47032669999999999</v>
      </c>
      <c r="F862" s="17">
        <v>2</v>
      </c>
    </row>
    <row r="863" spans="1:6" x14ac:dyDescent="0.25">
      <c r="A863" s="17">
        <v>301</v>
      </c>
      <c r="B863" s="17">
        <v>665</v>
      </c>
      <c r="C863" s="17" t="s">
        <v>39</v>
      </c>
      <c r="D863" s="17" t="s">
        <v>128</v>
      </c>
      <c r="E863" s="17">
        <v>0.467169</v>
      </c>
      <c r="F863" s="17">
        <v>4</v>
      </c>
    </row>
    <row r="864" spans="1:6" x14ac:dyDescent="0.25">
      <c r="A864" s="17">
        <v>6</v>
      </c>
      <c r="B864" s="17">
        <v>349</v>
      </c>
      <c r="C864" s="17" t="s">
        <v>29</v>
      </c>
      <c r="D864" s="17" t="s">
        <v>131</v>
      </c>
      <c r="E864" s="17">
        <v>0.46519739999999998</v>
      </c>
      <c r="F864" s="17">
        <v>2</v>
      </c>
    </row>
    <row r="865" spans="1:6" x14ac:dyDescent="0.25">
      <c r="A865" s="17">
        <v>8</v>
      </c>
      <c r="B865" s="17">
        <v>389</v>
      </c>
      <c r="C865" s="17" t="s">
        <v>31</v>
      </c>
      <c r="D865" s="17" t="s">
        <v>203</v>
      </c>
      <c r="E865" s="17">
        <v>0.4639046</v>
      </c>
      <c r="F865" s="17">
        <v>1</v>
      </c>
    </row>
    <row r="866" spans="1:6" x14ac:dyDescent="0.25">
      <c r="A866" s="17">
        <v>912</v>
      </c>
      <c r="B866" s="17">
        <v>425</v>
      </c>
      <c r="C866" s="17" t="s">
        <v>46</v>
      </c>
      <c r="D866" s="17" t="s">
        <v>210</v>
      </c>
      <c r="E866" s="17">
        <v>0.46033000000000002</v>
      </c>
      <c r="F866" s="17">
        <v>2</v>
      </c>
    </row>
    <row r="867" spans="1:6" x14ac:dyDescent="0.25">
      <c r="A867" s="17">
        <v>301</v>
      </c>
      <c r="B867" s="17">
        <v>338</v>
      </c>
      <c r="C867" s="17" t="s">
        <v>39</v>
      </c>
      <c r="D867" s="17" t="s">
        <v>211</v>
      </c>
      <c r="E867" s="17">
        <v>0.46028740000000001</v>
      </c>
      <c r="F867" s="17">
        <v>7</v>
      </c>
    </row>
    <row r="868" spans="1:6" x14ac:dyDescent="0.25">
      <c r="A868" s="17">
        <v>742</v>
      </c>
      <c r="B868" s="17">
        <v>660</v>
      </c>
      <c r="C868" s="17" t="s">
        <v>42</v>
      </c>
      <c r="D868" s="17" t="s">
        <v>152</v>
      </c>
      <c r="E868" s="17">
        <v>0.46026600000000001</v>
      </c>
      <c r="F868" s="17">
        <v>8</v>
      </c>
    </row>
    <row r="869" spans="1:6" x14ac:dyDescent="0.25">
      <c r="A869" s="17">
        <v>989</v>
      </c>
      <c r="B869" s="17">
        <v>630</v>
      </c>
      <c r="C869" s="17" t="s">
        <v>50</v>
      </c>
      <c r="D869" s="17" t="s">
        <v>225</v>
      </c>
      <c r="E869" s="17">
        <v>0.45687</v>
      </c>
      <c r="F869" s="17">
        <v>4</v>
      </c>
    </row>
    <row r="870" spans="1:6" x14ac:dyDescent="0.25">
      <c r="A870" s="17">
        <v>701</v>
      </c>
      <c r="B870" s="17">
        <v>256</v>
      </c>
      <c r="C870" s="17" t="s">
        <v>41</v>
      </c>
      <c r="D870" s="17" t="s">
        <v>158</v>
      </c>
      <c r="E870" s="17">
        <v>0.45549659999999997</v>
      </c>
      <c r="F870" s="17">
        <v>4</v>
      </c>
    </row>
    <row r="871" spans="1:6" x14ac:dyDescent="0.25">
      <c r="A871" s="17">
        <v>742</v>
      </c>
      <c r="B871" s="17">
        <v>130</v>
      </c>
      <c r="C871" s="17" t="s">
        <v>42</v>
      </c>
      <c r="D871" s="17" t="s">
        <v>209</v>
      </c>
      <c r="E871" s="17">
        <v>0.45210499999999998</v>
      </c>
      <c r="F871" s="17">
        <v>4</v>
      </c>
    </row>
    <row r="872" spans="1:6" x14ac:dyDescent="0.25">
      <c r="A872" s="17">
        <v>11</v>
      </c>
      <c r="B872" s="17">
        <v>247</v>
      </c>
      <c r="C872" s="17" t="s">
        <v>33</v>
      </c>
      <c r="D872" s="17" t="s">
        <v>139</v>
      </c>
      <c r="E872" s="17">
        <v>0.44781219999999999</v>
      </c>
      <c r="F872" s="17">
        <v>1</v>
      </c>
    </row>
    <row r="873" spans="1:6" x14ac:dyDescent="0.25">
      <c r="A873" s="17">
        <v>302</v>
      </c>
      <c r="B873" s="17">
        <v>358</v>
      </c>
      <c r="C873" s="17" t="s">
        <v>40</v>
      </c>
      <c r="D873" s="17" t="s">
        <v>219</v>
      </c>
      <c r="E873" s="17">
        <v>0.44756699999999999</v>
      </c>
      <c r="F873" s="17">
        <v>10</v>
      </c>
    </row>
    <row r="874" spans="1:6" x14ac:dyDescent="0.25">
      <c r="A874" s="17">
        <v>11</v>
      </c>
      <c r="B874" s="17">
        <v>57</v>
      </c>
      <c r="C874" s="17" t="s">
        <v>33</v>
      </c>
      <c r="D874" s="17" t="s">
        <v>188</v>
      </c>
      <c r="E874" s="17">
        <v>0.44707010000000003</v>
      </c>
      <c r="F874" s="17">
        <v>3</v>
      </c>
    </row>
    <row r="875" spans="1:6" x14ac:dyDescent="0.25">
      <c r="A875" s="17">
        <v>50</v>
      </c>
      <c r="B875" s="17">
        <v>142</v>
      </c>
      <c r="C875" s="17" t="s">
        <v>38</v>
      </c>
      <c r="D875" s="17" t="s">
        <v>123</v>
      </c>
      <c r="E875" s="17">
        <v>0.44632529999999998</v>
      </c>
      <c r="F875" s="17">
        <v>8</v>
      </c>
    </row>
    <row r="876" spans="1:6" x14ac:dyDescent="0.25">
      <c r="A876" s="17">
        <v>914</v>
      </c>
      <c r="B876" s="17">
        <v>234</v>
      </c>
      <c r="C876" s="17" t="s">
        <v>47</v>
      </c>
      <c r="D876" s="17" t="s">
        <v>195</v>
      </c>
      <c r="E876" s="17">
        <v>0.4427664</v>
      </c>
      <c r="F876" s="17">
        <v>1</v>
      </c>
    </row>
    <row r="877" spans="1:6" x14ac:dyDescent="0.25">
      <c r="A877" s="17">
        <v>701</v>
      </c>
      <c r="B877" s="17">
        <v>55</v>
      </c>
      <c r="C877" s="17" t="s">
        <v>41</v>
      </c>
      <c r="D877" s="17" t="s">
        <v>129</v>
      </c>
      <c r="E877" s="17">
        <v>0.4427083</v>
      </c>
      <c r="F877" s="17">
        <v>5</v>
      </c>
    </row>
    <row r="878" spans="1:6" x14ac:dyDescent="0.25">
      <c r="A878" s="17">
        <v>2</v>
      </c>
      <c r="B878" s="17">
        <v>437</v>
      </c>
      <c r="C878" s="17" t="s">
        <v>25</v>
      </c>
      <c r="D878" s="17" t="s">
        <v>141</v>
      </c>
      <c r="E878" s="17">
        <v>0.44255860000000002</v>
      </c>
      <c r="F878" s="17">
        <v>6</v>
      </c>
    </row>
    <row r="879" spans="1:6" x14ac:dyDescent="0.25">
      <c r="A879" s="17">
        <v>742</v>
      </c>
      <c r="B879" s="17">
        <v>248</v>
      </c>
      <c r="C879" s="17" t="s">
        <v>42</v>
      </c>
      <c r="D879" s="17" t="s">
        <v>117</v>
      </c>
      <c r="E879" s="17">
        <v>0.43490000000000001</v>
      </c>
      <c r="F879" s="17">
        <v>5</v>
      </c>
    </row>
    <row r="880" spans="1:6" x14ac:dyDescent="0.25">
      <c r="A880" s="17">
        <v>742</v>
      </c>
      <c r="B880" s="17">
        <v>285</v>
      </c>
      <c r="C880" s="17" t="s">
        <v>42</v>
      </c>
      <c r="D880" s="17" t="s">
        <v>127</v>
      </c>
      <c r="E880" s="17">
        <v>0.42988799999999999</v>
      </c>
      <c r="F880" s="17">
        <v>6</v>
      </c>
    </row>
    <row r="881" spans="1:6" x14ac:dyDescent="0.25">
      <c r="A881" s="17">
        <v>2</v>
      </c>
      <c r="B881" s="17">
        <v>342</v>
      </c>
      <c r="C881" s="17" t="s">
        <v>25</v>
      </c>
      <c r="D881" s="17" t="s">
        <v>166</v>
      </c>
      <c r="E881" s="17">
        <v>0.42940220000000001</v>
      </c>
      <c r="F881" s="17">
        <v>4</v>
      </c>
    </row>
    <row r="882" spans="1:6" x14ac:dyDescent="0.25">
      <c r="A882" s="17">
        <v>22</v>
      </c>
      <c r="B882" s="17">
        <v>454</v>
      </c>
      <c r="C882" s="17" t="s">
        <v>37</v>
      </c>
      <c r="D882" s="17" t="s">
        <v>142</v>
      </c>
      <c r="E882" s="17">
        <v>0.42840739999999999</v>
      </c>
      <c r="F882" s="17">
        <v>4</v>
      </c>
    </row>
    <row r="883" spans="1:6" x14ac:dyDescent="0.25">
      <c r="A883" s="17">
        <v>8</v>
      </c>
      <c r="B883" s="17">
        <v>273</v>
      </c>
      <c r="C883" s="17" t="s">
        <v>31</v>
      </c>
      <c r="D883" s="17" t="s">
        <v>176</v>
      </c>
      <c r="E883" s="17">
        <v>0.42821969999999998</v>
      </c>
      <c r="F883" s="17">
        <v>1</v>
      </c>
    </row>
    <row r="884" spans="1:6" x14ac:dyDescent="0.25">
      <c r="A884" s="17">
        <v>912</v>
      </c>
      <c r="B884" s="17">
        <v>451</v>
      </c>
      <c r="C884" s="17" t="s">
        <v>46</v>
      </c>
      <c r="D884" s="17" t="s">
        <v>201</v>
      </c>
      <c r="E884" s="17">
        <v>0.42611599999999999</v>
      </c>
      <c r="F884" s="17">
        <v>9</v>
      </c>
    </row>
    <row r="885" spans="1:6" x14ac:dyDescent="0.25">
      <c r="A885" s="17">
        <v>701</v>
      </c>
      <c r="B885" s="17">
        <v>279</v>
      </c>
      <c r="C885" s="17" t="s">
        <v>41</v>
      </c>
      <c r="D885" s="17" t="s">
        <v>159</v>
      </c>
      <c r="E885" s="17">
        <v>0.42203429999999997</v>
      </c>
      <c r="F885" s="17">
        <v>1</v>
      </c>
    </row>
    <row r="886" spans="1:6" x14ac:dyDescent="0.25">
      <c r="A886" s="17">
        <v>12</v>
      </c>
      <c r="B886" s="17">
        <v>730</v>
      </c>
      <c r="C886" s="17" t="s">
        <v>34</v>
      </c>
      <c r="D886" s="17" t="s">
        <v>181</v>
      </c>
      <c r="E886" s="17">
        <v>0.4155143</v>
      </c>
      <c r="F886" s="17">
        <v>5</v>
      </c>
    </row>
    <row r="887" spans="1:6" x14ac:dyDescent="0.25">
      <c r="A887" s="17">
        <v>301</v>
      </c>
      <c r="B887" s="17">
        <v>389</v>
      </c>
      <c r="C887" s="17" t="s">
        <v>39</v>
      </c>
      <c r="D887" s="17" t="s">
        <v>203</v>
      </c>
      <c r="E887" s="17">
        <v>0.41007369999999999</v>
      </c>
      <c r="F887" s="17">
        <v>12</v>
      </c>
    </row>
    <row r="888" spans="1:6" x14ac:dyDescent="0.25">
      <c r="A888" s="17">
        <v>701</v>
      </c>
      <c r="B888" s="17">
        <v>260</v>
      </c>
      <c r="C888" s="17" t="s">
        <v>41</v>
      </c>
      <c r="D888" s="17" t="s">
        <v>138</v>
      </c>
      <c r="E888" s="17">
        <v>0.4083968</v>
      </c>
      <c r="F888" s="17">
        <v>3</v>
      </c>
    </row>
    <row r="889" spans="1:6" x14ac:dyDescent="0.25">
      <c r="A889" s="17">
        <v>701</v>
      </c>
      <c r="B889" s="17">
        <v>425</v>
      </c>
      <c r="C889" s="17" t="s">
        <v>41</v>
      </c>
      <c r="D889" s="17" t="s">
        <v>210</v>
      </c>
      <c r="E889" s="17">
        <v>0.40815360000000001</v>
      </c>
      <c r="F889" s="17">
        <v>7</v>
      </c>
    </row>
    <row r="890" spans="1:6" x14ac:dyDescent="0.25">
      <c r="A890" s="17">
        <v>701</v>
      </c>
      <c r="B890" s="17">
        <v>274</v>
      </c>
      <c r="C890" s="17" t="s">
        <v>41</v>
      </c>
      <c r="D890" s="17" t="s">
        <v>247</v>
      </c>
      <c r="E890" s="17">
        <v>0.40589330000000001</v>
      </c>
      <c r="F890" s="17">
        <v>4</v>
      </c>
    </row>
    <row r="891" spans="1:6" x14ac:dyDescent="0.25">
      <c r="A891" s="17">
        <v>2</v>
      </c>
      <c r="B891" s="17">
        <v>283</v>
      </c>
      <c r="C891" s="17" t="s">
        <v>25</v>
      </c>
      <c r="D891" s="17" t="s">
        <v>193</v>
      </c>
      <c r="E891" s="17">
        <v>0.40460819999999997</v>
      </c>
      <c r="F891" s="17">
        <v>6</v>
      </c>
    </row>
    <row r="892" spans="1:6" x14ac:dyDescent="0.25">
      <c r="A892" s="17">
        <v>6</v>
      </c>
      <c r="B892" s="17">
        <v>57</v>
      </c>
      <c r="C892" s="17" t="s">
        <v>29</v>
      </c>
      <c r="D892" s="17" t="s">
        <v>188</v>
      </c>
      <c r="E892" s="17">
        <v>0.4011401</v>
      </c>
      <c r="F892" s="17">
        <v>4</v>
      </c>
    </row>
    <row r="893" spans="1:6" x14ac:dyDescent="0.25">
      <c r="A893" s="17">
        <v>701</v>
      </c>
      <c r="B893" s="17">
        <v>789</v>
      </c>
      <c r="C893" s="17" t="s">
        <v>41</v>
      </c>
      <c r="D893" s="17" t="s">
        <v>245</v>
      </c>
      <c r="E893" s="17">
        <v>0.39960200000000001</v>
      </c>
      <c r="F893" s="17">
        <v>2</v>
      </c>
    </row>
    <row r="894" spans="1:6" x14ac:dyDescent="0.25">
      <c r="A894" s="17">
        <v>6</v>
      </c>
      <c r="B894" s="17">
        <v>266</v>
      </c>
      <c r="C894" s="17" t="s">
        <v>29</v>
      </c>
      <c r="D894" s="17" t="s">
        <v>121</v>
      </c>
      <c r="E894" s="17">
        <v>0.39534069999999999</v>
      </c>
      <c r="F894" s="17">
        <v>4</v>
      </c>
    </row>
    <row r="895" spans="1:6" x14ac:dyDescent="0.25">
      <c r="A895" s="17">
        <v>918</v>
      </c>
      <c r="B895" s="17">
        <v>283</v>
      </c>
      <c r="C895" s="17" t="s">
        <v>48</v>
      </c>
      <c r="D895" s="17" t="s">
        <v>193</v>
      </c>
      <c r="E895" s="17">
        <v>0.3951305</v>
      </c>
      <c r="F895" s="17">
        <v>3</v>
      </c>
    </row>
    <row r="896" spans="1:6" x14ac:dyDescent="0.25">
      <c r="A896" s="17">
        <v>4</v>
      </c>
      <c r="B896" s="17">
        <v>549</v>
      </c>
      <c r="C896" s="17" t="s">
        <v>27</v>
      </c>
      <c r="D896" s="17" t="s">
        <v>214</v>
      </c>
      <c r="E896" s="17">
        <v>0.39358769999999998</v>
      </c>
      <c r="F896" s="17">
        <v>4</v>
      </c>
    </row>
    <row r="897" spans="1:6" x14ac:dyDescent="0.25">
      <c r="A897" s="17">
        <v>301</v>
      </c>
      <c r="B897" s="17">
        <v>288</v>
      </c>
      <c r="C897" s="17" t="s">
        <v>39</v>
      </c>
      <c r="D897" s="17" t="s">
        <v>137</v>
      </c>
      <c r="E897" s="17">
        <v>0.3933741</v>
      </c>
      <c r="F897" s="17">
        <v>12</v>
      </c>
    </row>
    <row r="898" spans="1:6" x14ac:dyDescent="0.25">
      <c r="A898" s="17">
        <v>3</v>
      </c>
      <c r="B898" s="17">
        <v>389</v>
      </c>
      <c r="C898" s="17" t="s">
        <v>26</v>
      </c>
      <c r="D898" s="17" t="s">
        <v>203</v>
      </c>
      <c r="E898" s="17">
        <v>0.39138869999999998</v>
      </c>
      <c r="F898" s="17">
        <v>1</v>
      </c>
    </row>
    <row r="899" spans="1:6" x14ac:dyDescent="0.25">
      <c r="A899" s="17">
        <v>302</v>
      </c>
      <c r="B899" s="17">
        <v>431</v>
      </c>
      <c r="C899" s="17" t="s">
        <v>40</v>
      </c>
      <c r="D899" s="17" t="s">
        <v>167</v>
      </c>
      <c r="E899" s="17">
        <v>0.39112000000000002</v>
      </c>
      <c r="F899" s="17">
        <v>8</v>
      </c>
    </row>
    <row r="900" spans="1:6" x14ac:dyDescent="0.25">
      <c r="A900" s="17">
        <v>801</v>
      </c>
      <c r="B900" s="17">
        <v>764</v>
      </c>
      <c r="C900" s="17" t="s">
        <v>43</v>
      </c>
      <c r="D900" s="17" t="s">
        <v>205</v>
      </c>
      <c r="E900" s="17">
        <v>0.39079019999999998</v>
      </c>
      <c r="F900" s="17">
        <v>7</v>
      </c>
    </row>
    <row r="901" spans="1:6" x14ac:dyDescent="0.25">
      <c r="A901" s="17">
        <v>3</v>
      </c>
      <c r="B901" s="17">
        <v>253</v>
      </c>
      <c r="C901" s="17" t="s">
        <v>26</v>
      </c>
      <c r="D901" s="17" t="s">
        <v>118</v>
      </c>
      <c r="E901" s="17">
        <v>0.38971109999999998</v>
      </c>
      <c r="F901" s="17">
        <v>2</v>
      </c>
    </row>
    <row r="902" spans="1:6" x14ac:dyDescent="0.25">
      <c r="A902" s="17">
        <v>302</v>
      </c>
      <c r="B902" s="17">
        <v>260</v>
      </c>
      <c r="C902" s="17" t="s">
        <v>40</v>
      </c>
      <c r="D902" s="17" t="s">
        <v>138</v>
      </c>
      <c r="E902" s="17">
        <v>0.38908799999999999</v>
      </c>
      <c r="F902" s="17">
        <v>11</v>
      </c>
    </row>
    <row r="903" spans="1:6" x14ac:dyDescent="0.25">
      <c r="A903" s="17">
        <v>50</v>
      </c>
      <c r="B903" s="17">
        <v>230</v>
      </c>
      <c r="C903" s="17" t="s">
        <v>38</v>
      </c>
      <c r="D903" s="17" t="s">
        <v>232</v>
      </c>
      <c r="E903" s="17">
        <v>0.3880478</v>
      </c>
      <c r="F903" s="17">
        <v>1</v>
      </c>
    </row>
    <row r="904" spans="1:6" x14ac:dyDescent="0.25">
      <c r="A904" s="17">
        <v>912</v>
      </c>
      <c r="B904" s="17">
        <v>340</v>
      </c>
      <c r="C904" s="17" t="s">
        <v>46</v>
      </c>
      <c r="D904" s="17" t="s">
        <v>202</v>
      </c>
      <c r="E904" s="17">
        <v>0.38716200000000001</v>
      </c>
      <c r="F904" s="17">
        <v>12</v>
      </c>
    </row>
    <row r="905" spans="1:6" x14ac:dyDescent="0.25">
      <c r="A905" s="17">
        <v>21</v>
      </c>
      <c r="B905" s="17">
        <v>228</v>
      </c>
      <c r="C905" s="17" t="s">
        <v>36</v>
      </c>
      <c r="D905" s="17" t="s">
        <v>156</v>
      </c>
      <c r="E905" s="17">
        <v>0.38443270000000002</v>
      </c>
      <c r="F905" s="17">
        <v>2</v>
      </c>
    </row>
    <row r="906" spans="1:6" x14ac:dyDescent="0.25">
      <c r="A906" s="17">
        <v>989</v>
      </c>
      <c r="B906" s="17">
        <v>218</v>
      </c>
      <c r="C906" s="17" t="s">
        <v>50</v>
      </c>
      <c r="D906" s="17" t="s">
        <v>199</v>
      </c>
      <c r="E906" s="17">
        <v>0.38329940000000001</v>
      </c>
      <c r="F906" s="17">
        <v>8</v>
      </c>
    </row>
    <row r="907" spans="1:6" x14ac:dyDescent="0.25">
      <c r="A907" s="17">
        <v>6</v>
      </c>
      <c r="B907" s="17">
        <v>769</v>
      </c>
      <c r="C907" s="17" t="s">
        <v>29</v>
      </c>
      <c r="D907" s="17" t="s">
        <v>120</v>
      </c>
      <c r="E907" s="17">
        <v>0.38303219999999999</v>
      </c>
      <c r="F907" s="17">
        <v>6</v>
      </c>
    </row>
    <row r="908" spans="1:6" x14ac:dyDescent="0.25">
      <c r="A908" s="17">
        <v>701</v>
      </c>
      <c r="B908" s="17">
        <v>870</v>
      </c>
      <c r="C908" s="17" t="s">
        <v>41</v>
      </c>
      <c r="D908" s="17" t="s">
        <v>246</v>
      </c>
      <c r="E908" s="17">
        <v>0.38171820000000001</v>
      </c>
      <c r="F908" s="17">
        <v>6</v>
      </c>
    </row>
    <row r="909" spans="1:6" x14ac:dyDescent="0.25">
      <c r="A909" s="17">
        <v>6</v>
      </c>
      <c r="B909" s="17">
        <v>253</v>
      </c>
      <c r="C909" s="17" t="s">
        <v>29</v>
      </c>
      <c r="D909" s="17" t="s">
        <v>118</v>
      </c>
      <c r="E909" s="17">
        <v>0.38015690000000002</v>
      </c>
      <c r="F909" s="17">
        <v>6</v>
      </c>
    </row>
    <row r="910" spans="1:6" x14ac:dyDescent="0.25">
      <c r="A910" s="17">
        <v>918</v>
      </c>
      <c r="B910" s="17">
        <v>619</v>
      </c>
      <c r="C910" s="17" t="s">
        <v>48</v>
      </c>
      <c r="D910" s="17" t="s">
        <v>207</v>
      </c>
      <c r="E910" s="17">
        <v>0.37728159999999999</v>
      </c>
      <c r="F910" s="17">
        <v>1</v>
      </c>
    </row>
    <row r="911" spans="1:6" x14ac:dyDescent="0.25">
      <c r="A911" s="17">
        <v>701</v>
      </c>
      <c r="B911" s="17">
        <v>611</v>
      </c>
      <c r="C911" s="17" t="s">
        <v>41</v>
      </c>
      <c r="D911" s="17" t="s">
        <v>189</v>
      </c>
      <c r="E911" s="17">
        <v>0.37662040000000002</v>
      </c>
      <c r="F911" s="17">
        <v>3</v>
      </c>
    </row>
    <row r="912" spans="1:6" x14ac:dyDescent="0.25">
      <c r="A912" s="17">
        <v>820</v>
      </c>
      <c r="B912" s="17">
        <v>728</v>
      </c>
      <c r="C912" s="17" t="s">
        <v>44</v>
      </c>
      <c r="D912" s="17" t="s">
        <v>150</v>
      </c>
      <c r="E912" s="17">
        <v>0.3746391</v>
      </c>
      <c r="F912" s="17">
        <v>2</v>
      </c>
    </row>
    <row r="913" spans="1:6" x14ac:dyDescent="0.25">
      <c r="A913" s="17">
        <v>912</v>
      </c>
      <c r="B913" s="17">
        <v>489</v>
      </c>
      <c r="C913" s="17" t="s">
        <v>46</v>
      </c>
      <c r="D913" s="17" t="s">
        <v>220</v>
      </c>
      <c r="E913" s="17">
        <v>0.37057600000000002</v>
      </c>
      <c r="F913" s="17">
        <v>2</v>
      </c>
    </row>
    <row r="914" spans="1:6" x14ac:dyDescent="0.25">
      <c r="A914" s="17">
        <v>2</v>
      </c>
      <c r="B914" s="17">
        <v>248</v>
      </c>
      <c r="C914" s="17" t="s">
        <v>25</v>
      </c>
      <c r="D914" s="17" t="s">
        <v>117</v>
      </c>
      <c r="E914" s="17">
        <v>0.37026599999999998</v>
      </c>
      <c r="F914" s="17">
        <v>8</v>
      </c>
    </row>
    <row r="915" spans="1:6" x14ac:dyDescent="0.25">
      <c r="A915" s="17">
        <v>801</v>
      </c>
      <c r="B915" s="17">
        <v>889</v>
      </c>
      <c r="C915" s="17" t="s">
        <v>43</v>
      </c>
      <c r="D915" s="17" t="s">
        <v>213</v>
      </c>
      <c r="E915" s="17">
        <v>0.36843890000000001</v>
      </c>
      <c r="F915" s="17">
        <v>1</v>
      </c>
    </row>
    <row r="916" spans="1:6" x14ac:dyDescent="0.25">
      <c r="A916" s="17">
        <v>5</v>
      </c>
      <c r="B916" s="17">
        <v>798</v>
      </c>
      <c r="C916" s="17" t="s">
        <v>28</v>
      </c>
      <c r="D916" s="17" t="s">
        <v>155</v>
      </c>
      <c r="E916" s="17">
        <v>0.36792789999999997</v>
      </c>
      <c r="F916" s="17">
        <v>3</v>
      </c>
    </row>
    <row r="917" spans="1:6" x14ac:dyDescent="0.25">
      <c r="A917" s="17">
        <v>6</v>
      </c>
      <c r="B917" s="17">
        <v>272</v>
      </c>
      <c r="C917" s="17" t="s">
        <v>29</v>
      </c>
      <c r="D917" s="17" t="s">
        <v>184</v>
      </c>
      <c r="E917" s="17">
        <v>0.3654152</v>
      </c>
      <c r="F917" s="17">
        <v>1</v>
      </c>
    </row>
    <row r="918" spans="1:6" x14ac:dyDescent="0.25">
      <c r="A918" s="17">
        <v>3</v>
      </c>
      <c r="B918" s="17">
        <v>660</v>
      </c>
      <c r="C918" s="17" t="s">
        <v>26</v>
      </c>
      <c r="D918" s="17" t="s">
        <v>152</v>
      </c>
      <c r="E918" s="17">
        <v>0.362846</v>
      </c>
      <c r="F918" s="17">
        <v>1</v>
      </c>
    </row>
    <row r="919" spans="1:6" x14ac:dyDescent="0.25">
      <c r="A919" s="17">
        <v>2</v>
      </c>
      <c r="B919" s="17">
        <v>247</v>
      </c>
      <c r="C919" s="17" t="s">
        <v>25</v>
      </c>
      <c r="D919" s="17" t="s">
        <v>139</v>
      </c>
      <c r="E919" s="17">
        <v>0.36120449999999998</v>
      </c>
      <c r="F919" s="17">
        <v>3</v>
      </c>
    </row>
    <row r="920" spans="1:6" x14ac:dyDescent="0.25">
      <c r="A920" s="17">
        <v>5</v>
      </c>
      <c r="B920" s="17">
        <v>615</v>
      </c>
      <c r="C920" s="17" t="s">
        <v>28</v>
      </c>
      <c r="D920" s="17" t="s">
        <v>168</v>
      </c>
      <c r="E920" s="17">
        <v>0.36035309999999998</v>
      </c>
      <c r="F920" s="17">
        <v>3</v>
      </c>
    </row>
    <row r="921" spans="1:6" x14ac:dyDescent="0.25">
      <c r="A921" s="17">
        <v>2</v>
      </c>
      <c r="B921" s="17">
        <v>660</v>
      </c>
      <c r="C921" s="17" t="s">
        <v>25</v>
      </c>
      <c r="D921" s="17" t="s">
        <v>152</v>
      </c>
      <c r="E921" s="17">
        <v>0.3600834</v>
      </c>
      <c r="F921" s="17">
        <v>1</v>
      </c>
    </row>
    <row r="922" spans="1:6" x14ac:dyDescent="0.25">
      <c r="A922" s="17">
        <v>2</v>
      </c>
      <c r="B922" s="17">
        <v>298</v>
      </c>
      <c r="C922" s="17" t="s">
        <v>25</v>
      </c>
      <c r="D922" s="17" t="s">
        <v>115</v>
      </c>
      <c r="E922" s="17">
        <v>0.35975639999999998</v>
      </c>
      <c r="F922" s="17">
        <v>2</v>
      </c>
    </row>
    <row r="923" spans="1:6" x14ac:dyDescent="0.25">
      <c r="A923" s="17">
        <v>5</v>
      </c>
      <c r="B923" s="17">
        <v>283</v>
      </c>
      <c r="C923" s="17" t="s">
        <v>28</v>
      </c>
      <c r="D923" s="17" t="s">
        <v>193</v>
      </c>
      <c r="E923" s="17">
        <v>0.35527809999999999</v>
      </c>
      <c r="F923" s="17">
        <v>3</v>
      </c>
    </row>
    <row r="924" spans="1:6" x14ac:dyDescent="0.25">
      <c r="A924" s="17">
        <v>301</v>
      </c>
      <c r="B924" s="17">
        <v>236</v>
      </c>
      <c r="C924" s="17" t="s">
        <v>39</v>
      </c>
      <c r="D924" s="17" t="s">
        <v>144</v>
      </c>
      <c r="E924" s="17">
        <v>0.35484579999999999</v>
      </c>
      <c r="F924" s="17">
        <v>9</v>
      </c>
    </row>
    <row r="925" spans="1:6" x14ac:dyDescent="0.25">
      <c r="A925" s="17">
        <v>18</v>
      </c>
      <c r="B925" s="17">
        <v>225</v>
      </c>
      <c r="C925" s="17" t="s">
        <v>35</v>
      </c>
      <c r="D925" s="17" t="s">
        <v>157</v>
      </c>
      <c r="E925" s="17">
        <v>0.35237849999999998</v>
      </c>
      <c r="F925" s="17">
        <v>2</v>
      </c>
    </row>
    <row r="926" spans="1:6" x14ac:dyDescent="0.25">
      <c r="A926" s="17">
        <v>301</v>
      </c>
      <c r="B926" s="17">
        <v>249</v>
      </c>
      <c r="C926" s="17" t="s">
        <v>39</v>
      </c>
      <c r="D926" s="17" t="s">
        <v>197</v>
      </c>
      <c r="E926" s="17">
        <v>0.35191660000000002</v>
      </c>
      <c r="F926" s="17">
        <v>6</v>
      </c>
    </row>
    <row r="927" spans="1:6" x14ac:dyDescent="0.25">
      <c r="A927" s="17">
        <v>2</v>
      </c>
      <c r="B927" s="17">
        <v>133</v>
      </c>
      <c r="C927" s="17" t="s">
        <v>25</v>
      </c>
      <c r="D927" s="17" t="s">
        <v>248</v>
      </c>
      <c r="E927" s="17">
        <v>0.35156009999999999</v>
      </c>
      <c r="F927" s="17">
        <v>1</v>
      </c>
    </row>
    <row r="928" spans="1:6" x14ac:dyDescent="0.25">
      <c r="A928" s="17">
        <v>21</v>
      </c>
      <c r="B928" s="17">
        <v>765</v>
      </c>
      <c r="C928" s="17" t="s">
        <v>36</v>
      </c>
      <c r="D928" s="17" t="s">
        <v>169</v>
      </c>
      <c r="E928" s="17">
        <v>0.35155459999999999</v>
      </c>
      <c r="F928" s="17">
        <v>1</v>
      </c>
    </row>
    <row r="929" spans="1:6" x14ac:dyDescent="0.25">
      <c r="A929" s="17">
        <v>50</v>
      </c>
      <c r="B929" s="17">
        <v>366</v>
      </c>
      <c r="C929" s="17" t="s">
        <v>38</v>
      </c>
      <c r="D929" s="17" t="s">
        <v>236</v>
      </c>
      <c r="E929" s="17">
        <v>0.34760839999999998</v>
      </c>
      <c r="F929" s="17">
        <v>2</v>
      </c>
    </row>
    <row r="930" spans="1:6" x14ac:dyDescent="0.25">
      <c r="A930" s="17">
        <v>302</v>
      </c>
      <c r="B930" s="17">
        <v>425</v>
      </c>
      <c r="C930" s="17" t="s">
        <v>40</v>
      </c>
      <c r="D930" s="17" t="s">
        <v>210</v>
      </c>
      <c r="E930" s="17">
        <v>0.34083000000000002</v>
      </c>
      <c r="F930" s="17">
        <v>7</v>
      </c>
    </row>
    <row r="931" spans="1:6" x14ac:dyDescent="0.25">
      <c r="A931" s="17">
        <v>918</v>
      </c>
      <c r="B931" s="17">
        <v>269</v>
      </c>
      <c r="C931" s="17" t="s">
        <v>48</v>
      </c>
      <c r="D931" s="17" t="s">
        <v>124</v>
      </c>
      <c r="E931" s="17">
        <v>0.33842519999999998</v>
      </c>
      <c r="F931" s="17">
        <v>3</v>
      </c>
    </row>
    <row r="932" spans="1:6" x14ac:dyDescent="0.25">
      <c r="A932" s="17">
        <v>5</v>
      </c>
      <c r="B932" s="17">
        <v>434</v>
      </c>
      <c r="C932" s="17" t="s">
        <v>28</v>
      </c>
      <c r="D932" s="17" t="s">
        <v>221</v>
      </c>
      <c r="E932" s="17">
        <v>0.33714290000000002</v>
      </c>
      <c r="F932" s="17">
        <v>5</v>
      </c>
    </row>
    <row r="933" spans="1:6" x14ac:dyDescent="0.25">
      <c r="A933" s="17">
        <v>6</v>
      </c>
      <c r="B933" s="17">
        <v>728</v>
      </c>
      <c r="C933" s="17" t="s">
        <v>29</v>
      </c>
      <c r="D933" s="17" t="s">
        <v>150</v>
      </c>
      <c r="E933" s="17">
        <v>0.3369084</v>
      </c>
      <c r="F933" s="17">
        <v>2</v>
      </c>
    </row>
    <row r="934" spans="1:6" x14ac:dyDescent="0.25">
      <c r="A934" s="17">
        <v>50</v>
      </c>
      <c r="B934" s="17">
        <v>555</v>
      </c>
      <c r="C934" s="17" t="s">
        <v>38</v>
      </c>
      <c r="D934" s="17" t="s">
        <v>191</v>
      </c>
      <c r="E934" s="17">
        <v>0.33488319999999999</v>
      </c>
      <c r="F934" s="17">
        <v>3</v>
      </c>
    </row>
    <row r="935" spans="1:6" x14ac:dyDescent="0.25">
      <c r="A935" s="17">
        <v>12</v>
      </c>
      <c r="B935" s="17">
        <v>665</v>
      </c>
      <c r="C935" s="17" t="s">
        <v>34</v>
      </c>
      <c r="D935" s="17" t="s">
        <v>128</v>
      </c>
      <c r="E935" s="17">
        <v>0.33354879999999998</v>
      </c>
      <c r="F935" s="17">
        <v>3</v>
      </c>
    </row>
    <row r="936" spans="1:6" x14ac:dyDescent="0.25">
      <c r="A936" s="17">
        <v>701</v>
      </c>
      <c r="B936" s="17">
        <v>880</v>
      </c>
      <c r="C936" s="17" t="s">
        <v>41</v>
      </c>
      <c r="D936" s="17" t="s">
        <v>237</v>
      </c>
      <c r="E936" s="17">
        <v>0.33328049999999998</v>
      </c>
      <c r="F936" s="17">
        <v>6</v>
      </c>
    </row>
    <row r="937" spans="1:6" x14ac:dyDescent="0.25">
      <c r="A937" s="17">
        <v>4</v>
      </c>
      <c r="B937" s="17">
        <v>142</v>
      </c>
      <c r="C937" s="17" t="s">
        <v>27</v>
      </c>
      <c r="D937" s="17" t="s">
        <v>123</v>
      </c>
      <c r="E937" s="17">
        <v>0.33226470000000002</v>
      </c>
      <c r="F937" s="17">
        <v>5</v>
      </c>
    </row>
    <row r="938" spans="1:6" x14ac:dyDescent="0.25">
      <c r="A938" s="17">
        <v>50</v>
      </c>
      <c r="B938" s="17">
        <v>389</v>
      </c>
      <c r="C938" s="17" t="s">
        <v>38</v>
      </c>
      <c r="D938" s="17" t="s">
        <v>203</v>
      </c>
      <c r="E938" s="17">
        <v>0.33164670000000002</v>
      </c>
      <c r="F938" s="17">
        <v>3</v>
      </c>
    </row>
    <row r="939" spans="1:6" x14ac:dyDescent="0.25">
      <c r="A939" s="17">
        <v>21</v>
      </c>
      <c r="B939" s="17">
        <v>728</v>
      </c>
      <c r="C939" s="17" t="s">
        <v>36</v>
      </c>
      <c r="D939" s="17" t="s">
        <v>150</v>
      </c>
      <c r="E939" s="17">
        <v>0.3280439</v>
      </c>
      <c r="F939" s="17">
        <v>1</v>
      </c>
    </row>
    <row r="940" spans="1:6" x14ac:dyDescent="0.25">
      <c r="A940" s="17">
        <v>8</v>
      </c>
      <c r="B940" s="17">
        <v>645</v>
      </c>
      <c r="C940" s="17" t="s">
        <v>31</v>
      </c>
      <c r="D940" s="17" t="s">
        <v>111</v>
      </c>
      <c r="E940" s="17">
        <v>0.32265860000000002</v>
      </c>
      <c r="F940" s="17">
        <v>3</v>
      </c>
    </row>
    <row r="941" spans="1:6" x14ac:dyDescent="0.25">
      <c r="A941" s="17">
        <v>701</v>
      </c>
      <c r="B941" s="17">
        <v>860</v>
      </c>
      <c r="C941" s="17" t="s">
        <v>41</v>
      </c>
      <c r="D941" s="17" t="s">
        <v>249</v>
      </c>
      <c r="E941" s="17">
        <v>0.32240000000000002</v>
      </c>
      <c r="F941" s="17">
        <v>4</v>
      </c>
    </row>
    <row r="942" spans="1:6" x14ac:dyDescent="0.25">
      <c r="A942" s="17">
        <v>1</v>
      </c>
      <c r="B942" s="17">
        <v>389</v>
      </c>
      <c r="C942" s="17" t="s">
        <v>24</v>
      </c>
      <c r="D942" s="17" t="s">
        <v>203</v>
      </c>
      <c r="E942" s="17">
        <v>0.31977810000000001</v>
      </c>
      <c r="F942" s="17">
        <v>2</v>
      </c>
    </row>
    <row r="943" spans="1:6" x14ac:dyDescent="0.25">
      <c r="A943" s="17">
        <v>918</v>
      </c>
      <c r="B943" s="17">
        <v>854</v>
      </c>
      <c r="C943" s="17" t="s">
        <v>48</v>
      </c>
      <c r="D943" s="17" t="s">
        <v>224</v>
      </c>
      <c r="E943" s="17">
        <v>0.3190113</v>
      </c>
      <c r="F943" s="17">
        <v>2</v>
      </c>
    </row>
    <row r="944" spans="1:6" x14ac:dyDescent="0.25">
      <c r="A944" s="17">
        <v>4</v>
      </c>
      <c r="B944" s="17">
        <v>440</v>
      </c>
      <c r="C944" s="17" t="s">
        <v>27</v>
      </c>
      <c r="D944" s="17" t="s">
        <v>162</v>
      </c>
      <c r="E944" s="17">
        <v>0.31807619999999998</v>
      </c>
      <c r="F944" s="17">
        <v>5</v>
      </c>
    </row>
    <row r="945" spans="1:6" x14ac:dyDescent="0.25">
      <c r="A945" s="17">
        <v>11</v>
      </c>
      <c r="B945" s="17">
        <v>489</v>
      </c>
      <c r="C945" s="17" t="s">
        <v>33</v>
      </c>
      <c r="D945" s="17" t="s">
        <v>220</v>
      </c>
      <c r="E945" s="17">
        <v>0.31803530000000002</v>
      </c>
      <c r="F945" s="17">
        <v>4</v>
      </c>
    </row>
    <row r="946" spans="1:6" x14ac:dyDescent="0.25">
      <c r="A946" s="17">
        <v>8</v>
      </c>
      <c r="B946" s="17">
        <v>64</v>
      </c>
      <c r="C946" s="17" t="s">
        <v>31</v>
      </c>
      <c r="D946" s="17" t="s">
        <v>160</v>
      </c>
      <c r="E946" s="17">
        <v>0.31795309999999999</v>
      </c>
      <c r="F946" s="17">
        <v>2</v>
      </c>
    </row>
    <row r="947" spans="1:6" x14ac:dyDescent="0.25">
      <c r="A947" s="17">
        <v>18</v>
      </c>
      <c r="B947" s="17">
        <v>238</v>
      </c>
      <c r="C947" s="17" t="s">
        <v>35</v>
      </c>
      <c r="D947" s="17" t="s">
        <v>116</v>
      </c>
      <c r="E947" s="17">
        <v>0.31645459999999997</v>
      </c>
      <c r="F947" s="17">
        <v>5</v>
      </c>
    </row>
    <row r="948" spans="1:6" x14ac:dyDescent="0.25">
      <c r="A948" s="17">
        <v>10</v>
      </c>
      <c r="B948" s="17">
        <v>769</v>
      </c>
      <c r="C948" s="17" t="s">
        <v>32</v>
      </c>
      <c r="D948" s="17" t="s">
        <v>120</v>
      </c>
      <c r="E948" s="17">
        <v>0.31564680000000001</v>
      </c>
      <c r="F948" s="17">
        <v>1</v>
      </c>
    </row>
    <row r="949" spans="1:6" x14ac:dyDescent="0.25">
      <c r="A949" s="17">
        <v>701</v>
      </c>
      <c r="B949" s="17">
        <v>751</v>
      </c>
      <c r="C949" s="17" t="s">
        <v>41</v>
      </c>
      <c r="D949" s="17" t="s">
        <v>241</v>
      </c>
      <c r="E949" s="17">
        <v>0.3136486</v>
      </c>
      <c r="F949" s="17">
        <v>5</v>
      </c>
    </row>
    <row r="950" spans="1:6" x14ac:dyDescent="0.25">
      <c r="A950" s="17">
        <v>801</v>
      </c>
      <c r="B950" s="17">
        <v>751</v>
      </c>
      <c r="C950" s="17" t="s">
        <v>43</v>
      </c>
      <c r="D950" s="17" t="s">
        <v>241</v>
      </c>
      <c r="E950" s="17">
        <v>0.31277939999999999</v>
      </c>
      <c r="F950" s="17">
        <v>3</v>
      </c>
    </row>
    <row r="951" spans="1:6" x14ac:dyDescent="0.25">
      <c r="A951" s="17">
        <v>7</v>
      </c>
      <c r="B951" s="17">
        <v>769</v>
      </c>
      <c r="C951" s="17" t="s">
        <v>30</v>
      </c>
      <c r="D951" s="17" t="s">
        <v>120</v>
      </c>
      <c r="E951" s="17">
        <v>0.3125695</v>
      </c>
      <c r="F951" s="17">
        <v>1</v>
      </c>
    </row>
    <row r="952" spans="1:6" x14ac:dyDescent="0.25">
      <c r="A952" s="17">
        <v>8</v>
      </c>
      <c r="B952" s="17">
        <v>271</v>
      </c>
      <c r="C952" s="17" t="s">
        <v>31</v>
      </c>
      <c r="D952" s="17" t="s">
        <v>223</v>
      </c>
      <c r="E952" s="17">
        <v>0.31090980000000001</v>
      </c>
      <c r="F952" s="17">
        <v>2</v>
      </c>
    </row>
    <row r="953" spans="1:6" x14ac:dyDescent="0.25">
      <c r="A953" s="17">
        <v>742</v>
      </c>
      <c r="B953" s="17">
        <v>265</v>
      </c>
      <c r="C953" s="17" t="s">
        <v>42</v>
      </c>
      <c r="D953" s="17" t="s">
        <v>134</v>
      </c>
      <c r="E953" s="17">
        <v>0.30919200000000002</v>
      </c>
      <c r="F953" s="17">
        <v>2</v>
      </c>
    </row>
    <row r="954" spans="1:6" x14ac:dyDescent="0.25">
      <c r="A954" s="17">
        <v>742</v>
      </c>
      <c r="B954" s="17">
        <v>431</v>
      </c>
      <c r="C954" s="17" t="s">
        <v>42</v>
      </c>
      <c r="D954" s="17" t="s">
        <v>167</v>
      </c>
      <c r="E954" s="17">
        <v>0.307</v>
      </c>
      <c r="F954" s="17">
        <v>1</v>
      </c>
    </row>
    <row r="955" spans="1:6" x14ac:dyDescent="0.25">
      <c r="A955" s="17">
        <v>918</v>
      </c>
      <c r="B955" s="17">
        <v>730</v>
      </c>
      <c r="C955" s="17" t="s">
        <v>48</v>
      </c>
      <c r="D955" s="17" t="s">
        <v>181</v>
      </c>
      <c r="E955" s="17">
        <v>0.30572009999999999</v>
      </c>
      <c r="F955" s="17">
        <v>2</v>
      </c>
    </row>
    <row r="956" spans="1:6" x14ac:dyDescent="0.25">
      <c r="A956" s="17">
        <v>820</v>
      </c>
      <c r="B956" s="17">
        <v>645</v>
      </c>
      <c r="C956" s="17" t="s">
        <v>44</v>
      </c>
      <c r="D956" s="17" t="s">
        <v>111</v>
      </c>
      <c r="E956" s="17">
        <v>0.30499369999999998</v>
      </c>
      <c r="F956" s="17">
        <v>1</v>
      </c>
    </row>
    <row r="957" spans="1:6" x14ac:dyDescent="0.25">
      <c r="A957" s="17">
        <v>4</v>
      </c>
      <c r="B957" s="17">
        <v>85</v>
      </c>
      <c r="C957" s="17" t="s">
        <v>27</v>
      </c>
      <c r="D957" s="17" t="s">
        <v>171</v>
      </c>
      <c r="E957" s="17">
        <v>0.30041210000000002</v>
      </c>
      <c r="F957" s="17">
        <v>2</v>
      </c>
    </row>
    <row r="958" spans="1:6" x14ac:dyDescent="0.25">
      <c r="A958" s="17">
        <v>820</v>
      </c>
      <c r="B958" s="17">
        <v>730</v>
      </c>
      <c r="C958" s="17" t="s">
        <v>44</v>
      </c>
      <c r="D958" s="17" t="s">
        <v>181</v>
      </c>
      <c r="E958" s="17">
        <v>0.29930000000000001</v>
      </c>
      <c r="F958" s="17">
        <v>4</v>
      </c>
    </row>
    <row r="959" spans="1:6" x14ac:dyDescent="0.25">
      <c r="A959" s="17">
        <v>5</v>
      </c>
      <c r="B959" s="17">
        <v>612</v>
      </c>
      <c r="C959" s="17" t="s">
        <v>28</v>
      </c>
      <c r="D959" s="17" t="s">
        <v>186</v>
      </c>
      <c r="E959" s="17">
        <v>0.29757099999999997</v>
      </c>
      <c r="F959" s="17">
        <v>2</v>
      </c>
    </row>
    <row r="960" spans="1:6" x14ac:dyDescent="0.25">
      <c r="A960" s="17">
        <v>989</v>
      </c>
      <c r="B960" s="17">
        <v>283</v>
      </c>
      <c r="C960" s="17" t="s">
        <v>50</v>
      </c>
      <c r="D960" s="17" t="s">
        <v>193</v>
      </c>
      <c r="E960" s="17">
        <v>0.2955354</v>
      </c>
      <c r="F960" s="17">
        <v>7</v>
      </c>
    </row>
    <row r="961" spans="1:6" x14ac:dyDescent="0.25">
      <c r="A961" s="17">
        <v>301</v>
      </c>
      <c r="B961" s="17">
        <v>666</v>
      </c>
      <c r="C961" s="17" t="s">
        <v>39</v>
      </c>
      <c r="D961" s="17" t="s">
        <v>140</v>
      </c>
      <c r="E961" s="17">
        <v>0.29526409999999997</v>
      </c>
      <c r="F961" s="17">
        <v>8</v>
      </c>
    </row>
    <row r="962" spans="1:6" x14ac:dyDescent="0.25">
      <c r="A962" s="17">
        <v>3</v>
      </c>
      <c r="B962" s="17">
        <v>645</v>
      </c>
      <c r="C962" s="17" t="s">
        <v>26</v>
      </c>
      <c r="D962" s="17" t="s">
        <v>111</v>
      </c>
      <c r="E962" s="17">
        <v>0.2951242</v>
      </c>
      <c r="F962" s="17">
        <v>5</v>
      </c>
    </row>
    <row r="963" spans="1:6" x14ac:dyDescent="0.25">
      <c r="A963" s="17">
        <v>21</v>
      </c>
      <c r="B963" s="17">
        <v>428</v>
      </c>
      <c r="C963" s="17" t="s">
        <v>36</v>
      </c>
      <c r="D963" s="17" t="s">
        <v>133</v>
      </c>
      <c r="E963" s="17">
        <v>0.2945371</v>
      </c>
      <c r="F963" s="17">
        <v>1</v>
      </c>
    </row>
    <row r="964" spans="1:6" x14ac:dyDescent="0.25">
      <c r="A964" s="17">
        <v>701</v>
      </c>
      <c r="B964" s="17">
        <v>354</v>
      </c>
      <c r="C964" s="17" t="s">
        <v>41</v>
      </c>
      <c r="D964" s="17" t="s">
        <v>183</v>
      </c>
      <c r="E964" s="17">
        <v>0.2919967</v>
      </c>
      <c r="F964" s="17">
        <v>3</v>
      </c>
    </row>
    <row r="965" spans="1:6" x14ac:dyDescent="0.25">
      <c r="A965" s="17">
        <v>989</v>
      </c>
      <c r="B965" s="17">
        <v>271</v>
      </c>
      <c r="C965" s="17" t="s">
        <v>50</v>
      </c>
      <c r="D965" s="17" t="s">
        <v>223</v>
      </c>
      <c r="E965" s="17">
        <v>0.29160000000000003</v>
      </c>
      <c r="F965" s="17">
        <v>2</v>
      </c>
    </row>
    <row r="966" spans="1:6" x14ac:dyDescent="0.25">
      <c r="A966" s="17">
        <v>989</v>
      </c>
      <c r="B966" s="17">
        <v>279</v>
      </c>
      <c r="C966" s="17" t="s">
        <v>50</v>
      </c>
      <c r="D966" s="17" t="s">
        <v>159</v>
      </c>
      <c r="E966" s="17">
        <v>0.29160000000000003</v>
      </c>
      <c r="F966" s="17">
        <v>2</v>
      </c>
    </row>
    <row r="967" spans="1:6" x14ac:dyDescent="0.25">
      <c r="A967" s="17">
        <v>5</v>
      </c>
      <c r="B967" s="17">
        <v>611</v>
      </c>
      <c r="C967" s="17" t="s">
        <v>28</v>
      </c>
      <c r="D967" s="17" t="s">
        <v>189</v>
      </c>
      <c r="E967" s="17">
        <v>0.29155140000000002</v>
      </c>
      <c r="F967" s="17">
        <v>2</v>
      </c>
    </row>
    <row r="968" spans="1:6" x14ac:dyDescent="0.25">
      <c r="A968" s="17">
        <v>3</v>
      </c>
      <c r="B968" s="17">
        <v>235</v>
      </c>
      <c r="C968" s="17" t="s">
        <v>26</v>
      </c>
      <c r="D968" s="17" t="s">
        <v>136</v>
      </c>
      <c r="E968" s="17">
        <v>0.29009030000000002</v>
      </c>
      <c r="F968" s="17">
        <v>1</v>
      </c>
    </row>
    <row r="969" spans="1:6" x14ac:dyDescent="0.25">
      <c r="A969" s="17">
        <v>50</v>
      </c>
      <c r="B969" s="17">
        <v>285</v>
      </c>
      <c r="C969" s="17" t="s">
        <v>38</v>
      </c>
      <c r="D969" s="17" t="s">
        <v>127</v>
      </c>
      <c r="E969" s="17">
        <v>0.28921019999999997</v>
      </c>
      <c r="F969" s="17">
        <v>1</v>
      </c>
    </row>
    <row r="970" spans="1:6" x14ac:dyDescent="0.25">
      <c r="A970" s="17">
        <v>742</v>
      </c>
      <c r="B970" s="17">
        <v>269</v>
      </c>
      <c r="C970" s="17" t="s">
        <v>42</v>
      </c>
      <c r="D970" s="17" t="s">
        <v>124</v>
      </c>
      <c r="E970" s="17">
        <v>0.287491</v>
      </c>
      <c r="F970" s="17">
        <v>6</v>
      </c>
    </row>
    <row r="971" spans="1:6" x14ac:dyDescent="0.25">
      <c r="A971" s="17">
        <v>11</v>
      </c>
      <c r="B971" s="17">
        <v>611</v>
      </c>
      <c r="C971" s="17" t="s">
        <v>33</v>
      </c>
      <c r="D971" s="17" t="s">
        <v>189</v>
      </c>
      <c r="E971" s="17">
        <v>0.28687889999999999</v>
      </c>
      <c r="F971" s="17">
        <v>2</v>
      </c>
    </row>
    <row r="972" spans="1:6" x14ac:dyDescent="0.25">
      <c r="A972" s="17">
        <v>905</v>
      </c>
      <c r="B972" s="17">
        <v>57</v>
      </c>
      <c r="C972" s="17" t="s">
        <v>45</v>
      </c>
      <c r="D972" s="17" t="s">
        <v>188</v>
      </c>
      <c r="E972" s="17">
        <v>0.28586470000000003</v>
      </c>
      <c r="F972" s="17">
        <v>3</v>
      </c>
    </row>
    <row r="973" spans="1:6" x14ac:dyDescent="0.25">
      <c r="A973" s="17">
        <v>50</v>
      </c>
      <c r="B973" s="17">
        <v>434</v>
      </c>
      <c r="C973" s="17" t="s">
        <v>38</v>
      </c>
      <c r="D973" s="17" t="s">
        <v>221</v>
      </c>
      <c r="E973" s="17">
        <v>0.28479680000000002</v>
      </c>
      <c r="F973" s="17">
        <v>9</v>
      </c>
    </row>
    <row r="974" spans="1:6" x14ac:dyDescent="0.25">
      <c r="A974" s="17">
        <v>820</v>
      </c>
      <c r="B974" s="17">
        <v>635</v>
      </c>
      <c r="C974" s="17" t="s">
        <v>44</v>
      </c>
      <c r="D974" s="17" t="s">
        <v>146</v>
      </c>
      <c r="E974" s="17">
        <v>0.28461310000000001</v>
      </c>
      <c r="F974" s="17">
        <v>1</v>
      </c>
    </row>
    <row r="975" spans="1:6" x14ac:dyDescent="0.25">
      <c r="A975" s="17">
        <v>4</v>
      </c>
      <c r="B975" s="17">
        <v>268</v>
      </c>
      <c r="C975" s="17" t="s">
        <v>27</v>
      </c>
      <c r="D975" s="17" t="s">
        <v>231</v>
      </c>
      <c r="E975" s="17">
        <v>0.28103450000000002</v>
      </c>
      <c r="F975" s="17">
        <v>2</v>
      </c>
    </row>
    <row r="976" spans="1:6" x14ac:dyDescent="0.25">
      <c r="A976" s="17">
        <v>21</v>
      </c>
      <c r="B976" s="17">
        <v>272</v>
      </c>
      <c r="C976" s="17" t="s">
        <v>36</v>
      </c>
      <c r="D976" s="17" t="s">
        <v>184</v>
      </c>
      <c r="E976" s="17">
        <v>0.28007120000000002</v>
      </c>
      <c r="F976" s="17">
        <v>3</v>
      </c>
    </row>
    <row r="977" spans="1:6" x14ac:dyDescent="0.25">
      <c r="A977" s="17">
        <v>742</v>
      </c>
      <c r="B977" s="17">
        <v>428</v>
      </c>
      <c r="C977" s="17" t="s">
        <v>42</v>
      </c>
      <c r="D977" s="17" t="s">
        <v>133</v>
      </c>
      <c r="E977" s="17">
        <v>0.28000000000000003</v>
      </c>
      <c r="F977" s="17">
        <v>1</v>
      </c>
    </row>
    <row r="978" spans="1:6" x14ac:dyDescent="0.25">
      <c r="A978" s="17">
        <v>302</v>
      </c>
      <c r="B978" s="17">
        <v>730</v>
      </c>
      <c r="C978" s="17" t="s">
        <v>40</v>
      </c>
      <c r="D978" s="17" t="s">
        <v>181</v>
      </c>
      <c r="E978" s="17">
        <v>0.279671</v>
      </c>
      <c r="F978" s="17">
        <v>5</v>
      </c>
    </row>
    <row r="979" spans="1:6" x14ac:dyDescent="0.25">
      <c r="A979" s="17">
        <v>801</v>
      </c>
      <c r="B979" s="17">
        <v>285</v>
      </c>
      <c r="C979" s="17" t="s">
        <v>43</v>
      </c>
      <c r="D979" s="17" t="s">
        <v>127</v>
      </c>
      <c r="E979" s="17">
        <v>0.27777499999999999</v>
      </c>
      <c r="F979" s="17">
        <v>1</v>
      </c>
    </row>
    <row r="980" spans="1:6" x14ac:dyDescent="0.25">
      <c r="A980" s="17">
        <v>742</v>
      </c>
      <c r="B980" s="17">
        <v>765</v>
      </c>
      <c r="C980" s="17" t="s">
        <v>42</v>
      </c>
      <c r="D980" s="17" t="s">
        <v>169</v>
      </c>
      <c r="E980" s="17">
        <v>0.27517399999999997</v>
      </c>
      <c r="F980" s="17">
        <v>7</v>
      </c>
    </row>
    <row r="981" spans="1:6" x14ac:dyDescent="0.25">
      <c r="A981" s="17">
        <v>918</v>
      </c>
      <c r="B981" s="17">
        <v>630</v>
      </c>
      <c r="C981" s="17" t="s">
        <v>48</v>
      </c>
      <c r="D981" s="17" t="s">
        <v>225</v>
      </c>
      <c r="E981" s="17">
        <v>0.2742503</v>
      </c>
      <c r="F981" s="17">
        <v>2</v>
      </c>
    </row>
    <row r="982" spans="1:6" x14ac:dyDescent="0.25">
      <c r="A982" s="17">
        <v>301</v>
      </c>
      <c r="B982" s="17">
        <v>489</v>
      </c>
      <c r="C982" s="17" t="s">
        <v>39</v>
      </c>
      <c r="D982" s="17" t="s">
        <v>220</v>
      </c>
      <c r="E982" s="17">
        <v>0.27418989999999999</v>
      </c>
      <c r="F982" s="17">
        <v>28</v>
      </c>
    </row>
    <row r="983" spans="1:6" x14ac:dyDescent="0.25">
      <c r="A983" s="17">
        <v>3</v>
      </c>
      <c r="B983" s="17">
        <v>351</v>
      </c>
      <c r="C983" s="17" t="s">
        <v>26</v>
      </c>
      <c r="D983" s="17" t="s">
        <v>151</v>
      </c>
      <c r="E983" s="17">
        <v>0.2738177</v>
      </c>
      <c r="F983" s="17">
        <v>2</v>
      </c>
    </row>
    <row r="984" spans="1:6" x14ac:dyDescent="0.25">
      <c r="A984" s="17">
        <v>22</v>
      </c>
      <c r="B984" s="17">
        <v>260</v>
      </c>
      <c r="C984" s="17" t="s">
        <v>37</v>
      </c>
      <c r="D984" s="17" t="s">
        <v>138</v>
      </c>
      <c r="E984" s="17">
        <v>0.27092880000000003</v>
      </c>
      <c r="F984" s="17">
        <v>1</v>
      </c>
    </row>
    <row r="985" spans="1:6" x14ac:dyDescent="0.25">
      <c r="A985" s="17">
        <v>701</v>
      </c>
      <c r="B985" s="17">
        <v>612</v>
      </c>
      <c r="C985" s="17" t="s">
        <v>41</v>
      </c>
      <c r="D985" s="17" t="s">
        <v>186</v>
      </c>
      <c r="E985" s="17">
        <v>0.27034219999999998</v>
      </c>
      <c r="F985" s="17">
        <v>5</v>
      </c>
    </row>
    <row r="986" spans="1:6" x14ac:dyDescent="0.25">
      <c r="A986" s="17">
        <v>912</v>
      </c>
      <c r="B986" s="17">
        <v>347</v>
      </c>
      <c r="C986" s="17" t="s">
        <v>46</v>
      </c>
      <c r="D986" s="17" t="s">
        <v>178</v>
      </c>
      <c r="E986" s="17">
        <v>0.26871</v>
      </c>
      <c r="F986" s="17">
        <v>9</v>
      </c>
    </row>
    <row r="987" spans="1:6" x14ac:dyDescent="0.25">
      <c r="A987" s="17">
        <v>22</v>
      </c>
      <c r="B987" s="17">
        <v>428</v>
      </c>
      <c r="C987" s="17" t="s">
        <v>37</v>
      </c>
      <c r="D987" s="17" t="s">
        <v>133</v>
      </c>
      <c r="E987" s="17">
        <v>0.2679899</v>
      </c>
      <c r="F987" s="17">
        <v>4</v>
      </c>
    </row>
    <row r="988" spans="1:6" x14ac:dyDescent="0.25">
      <c r="A988" s="17">
        <v>801</v>
      </c>
      <c r="B988" s="17">
        <v>870</v>
      </c>
      <c r="C988" s="17" t="s">
        <v>43</v>
      </c>
      <c r="D988" s="17" t="s">
        <v>246</v>
      </c>
      <c r="E988" s="17">
        <v>0.26547779999999999</v>
      </c>
      <c r="F988" s="17">
        <v>3</v>
      </c>
    </row>
    <row r="989" spans="1:6" x14ac:dyDescent="0.25">
      <c r="A989" s="17">
        <v>912</v>
      </c>
      <c r="B989" s="17">
        <v>366</v>
      </c>
      <c r="C989" s="17" t="s">
        <v>46</v>
      </c>
      <c r="D989" s="17" t="s">
        <v>236</v>
      </c>
      <c r="E989" s="17">
        <v>0.26418399999999997</v>
      </c>
      <c r="F989" s="17">
        <v>5</v>
      </c>
    </row>
    <row r="990" spans="1:6" x14ac:dyDescent="0.25">
      <c r="A990" s="17">
        <v>912</v>
      </c>
      <c r="B990" s="17">
        <v>358</v>
      </c>
      <c r="C990" s="17" t="s">
        <v>46</v>
      </c>
      <c r="D990" s="17" t="s">
        <v>219</v>
      </c>
      <c r="E990" s="17">
        <v>0.263791</v>
      </c>
      <c r="F990" s="17">
        <v>2</v>
      </c>
    </row>
    <row r="991" spans="1:6" x14ac:dyDescent="0.25">
      <c r="A991" s="17">
        <v>301</v>
      </c>
      <c r="B991" s="17">
        <v>265</v>
      </c>
      <c r="C991" s="17" t="s">
        <v>39</v>
      </c>
      <c r="D991" s="17" t="s">
        <v>134</v>
      </c>
      <c r="E991" s="17">
        <v>0.26250709999999999</v>
      </c>
      <c r="F991" s="17">
        <v>12</v>
      </c>
    </row>
    <row r="992" spans="1:6" x14ac:dyDescent="0.25">
      <c r="A992" s="17">
        <v>50</v>
      </c>
      <c r="B992" s="17">
        <v>287</v>
      </c>
      <c r="C992" s="17" t="s">
        <v>38</v>
      </c>
      <c r="D992" s="17" t="s">
        <v>125</v>
      </c>
      <c r="E992" s="17">
        <v>0.26209640000000001</v>
      </c>
      <c r="F992" s="17">
        <v>5</v>
      </c>
    </row>
    <row r="993" spans="1:6" x14ac:dyDescent="0.25">
      <c r="A993" s="17">
        <v>5</v>
      </c>
      <c r="B993" s="17">
        <v>253</v>
      </c>
      <c r="C993" s="17" t="s">
        <v>28</v>
      </c>
      <c r="D993" s="17" t="s">
        <v>118</v>
      </c>
      <c r="E993" s="17">
        <v>0.2618586</v>
      </c>
      <c r="F993" s="17">
        <v>2</v>
      </c>
    </row>
    <row r="994" spans="1:6" x14ac:dyDescent="0.25">
      <c r="A994" s="17">
        <v>50</v>
      </c>
      <c r="B994" s="17">
        <v>247</v>
      </c>
      <c r="C994" s="17" t="s">
        <v>38</v>
      </c>
      <c r="D994" s="17" t="s">
        <v>139</v>
      </c>
      <c r="E994" s="17">
        <v>0.25618020000000002</v>
      </c>
      <c r="F994" s="17">
        <v>1</v>
      </c>
    </row>
    <row r="995" spans="1:6" x14ac:dyDescent="0.25">
      <c r="A995" s="17">
        <v>4</v>
      </c>
      <c r="B995" s="17">
        <v>543</v>
      </c>
      <c r="C995" s="17" t="s">
        <v>27</v>
      </c>
      <c r="D995" s="17" t="s">
        <v>148</v>
      </c>
      <c r="E995" s="17">
        <v>0.25583980000000001</v>
      </c>
      <c r="F995" s="17">
        <v>1</v>
      </c>
    </row>
    <row r="996" spans="1:6" x14ac:dyDescent="0.25">
      <c r="A996" s="17">
        <v>820</v>
      </c>
      <c r="B996" s="17">
        <v>831</v>
      </c>
      <c r="C996" s="17" t="s">
        <v>44</v>
      </c>
      <c r="D996" s="17" t="s">
        <v>252</v>
      </c>
      <c r="E996" s="17">
        <v>0.2556775</v>
      </c>
      <c r="F996" s="17">
        <v>1</v>
      </c>
    </row>
    <row r="997" spans="1:6" x14ac:dyDescent="0.25">
      <c r="A997" s="17">
        <v>6</v>
      </c>
      <c r="B997" s="17">
        <v>240</v>
      </c>
      <c r="C997" s="17" t="s">
        <v>29</v>
      </c>
      <c r="D997" s="17" t="s">
        <v>206</v>
      </c>
      <c r="E997" s="17">
        <v>0.25563560000000002</v>
      </c>
      <c r="F997" s="17">
        <v>1</v>
      </c>
    </row>
    <row r="998" spans="1:6" x14ac:dyDescent="0.25">
      <c r="A998" s="17">
        <v>3</v>
      </c>
      <c r="B998" s="17">
        <v>347</v>
      </c>
      <c r="C998" s="17" t="s">
        <v>26</v>
      </c>
      <c r="D998" s="17" t="s">
        <v>178</v>
      </c>
      <c r="E998" s="17">
        <v>0.25499080000000002</v>
      </c>
      <c r="F998" s="17">
        <v>3</v>
      </c>
    </row>
    <row r="999" spans="1:6" x14ac:dyDescent="0.25">
      <c r="A999" s="17">
        <v>8</v>
      </c>
      <c r="B999" s="17">
        <v>252</v>
      </c>
      <c r="C999" s="17" t="s">
        <v>31</v>
      </c>
      <c r="D999" s="17" t="s">
        <v>149</v>
      </c>
      <c r="E999" s="17">
        <v>0.25450879999999998</v>
      </c>
      <c r="F999" s="17">
        <v>1</v>
      </c>
    </row>
    <row r="1000" spans="1:6" x14ac:dyDescent="0.25">
      <c r="A1000" s="17">
        <v>302</v>
      </c>
      <c r="B1000" s="17">
        <v>280</v>
      </c>
      <c r="C1000" s="17" t="s">
        <v>40</v>
      </c>
      <c r="D1000" s="17" t="s">
        <v>179</v>
      </c>
      <c r="E1000" s="17">
        <v>0.253998</v>
      </c>
      <c r="F1000" s="17">
        <v>12</v>
      </c>
    </row>
    <row r="1001" spans="1:6" x14ac:dyDescent="0.25">
      <c r="A1001" s="17">
        <v>918</v>
      </c>
      <c r="B1001" s="17">
        <v>381</v>
      </c>
      <c r="C1001" s="17" t="s">
        <v>48</v>
      </c>
      <c r="D1001" s="17" t="s">
        <v>263</v>
      </c>
      <c r="E1001" s="17">
        <v>0.25350899999999998</v>
      </c>
      <c r="F1001" s="17">
        <v>3</v>
      </c>
    </row>
    <row r="1002" spans="1:6" x14ac:dyDescent="0.25">
      <c r="A1002" s="17">
        <v>4</v>
      </c>
      <c r="B1002" s="17">
        <v>755</v>
      </c>
      <c r="C1002" s="17" t="s">
        <v>27</v>
      </c>
      <c r="D1002" s="17" t="s">
        <v>135</v>
      </c>
      <c r="E1002" s="17">
        <v>0.25318410000000002</v>
      </c>
      <c r="F1002" s="17">
        <v>1</v>
      </c>
    </row>
    <row r="1003" spans="1:6" x14ac:dyDescent="0.25">
      <c r="A1003" s="17">
        <v>301</v>
      </c>
      <c r="B1003" s="17">
        <v>228</v>
      </c>
      <c r="C1003" s="17" t="s">
        <v>39</v>
      </c>
      <c r="D1003" s="17" t="s">
        <v>156</v>
      </c>
      <c r="E1003" s="17">
        <v>0.24973409999999999</v>
      </c>
      <c r="F1003" s="17">
        <v>7</v>
      </c>
    </row>
    <row r="1004" spans="1:6" x14ac:dyDescent="0.25">
      <c r="A1004" s="17">
        <v>5</v>
      </c>
      <c r="B1004" s="17">
        <v>57</v>
      </c>
      <c r="C1004" s="17" t="s">
        <v>28</v>
      </c>
      <c r="D1004" s="17" t="s">
        <v>188</v>
      </c>
      <c r="E1004" s="17">
        <v>0.2497219</v>
      </c>
      <c r="F1004" s="17">
        <v>3</v>
      </c>
    </row>
    <row r="1005" spans="1:6" x14ac:dyDescent="0.25">
      <c r="A1005" s="17">
        <v>918</v>
      </c>
      <c r="B1005" s="17">
        <v>489</v>
      </c>
      <c r="C1005" s="17" t="s">
        <v>48</v>
      </c>
      <c r="D1005" s="17" t="s">
        <v>220</v>
      </c>
      <c r="E1005" s="17">
        <v>0.2490156</v>
      </c>
      <c r="F1005" s="17">
        <v>1</v>
      </c>
    </row>
    <row r="1006" spans="1:6" x14ac:dyDescent="0.25">
      <c r="A1006" s="17">
        <v>1</v>
      </c>
      <c r="B1006" s="17">
        <v>289</v>
      </c>
      <c r="C1006" s="17" t="s">
        <v>24</v>
      </c>
      <c r="D1006" s="17" t="s">
        <v>113</v>
      </c>
      <c r="E1006" s="17">
        <v>0.24828049999999999</v>
      </c>
      <c r="F1006" s="17">
        <v>2</v>
      </c>
    </row>
    <row r="1007" spans="1:6" x14ac:dyDescent="0.25">
      <c r="A1007" s="17">
        <v>6</v>
      </c>
      <c r="B1007" s="17">
        <v>232</v>
      </c>
      <c r="C1007" s="17" t="s">
        <v>29</v>
      </c>
      <c r="D1007" s="17" t="s">
        <v>173</v>
      </c>
      <c r="E1007" s="17">
        <v>0.24825639999999999</v>
      </c>
      <c r="F1007" s="17">
        <v>1</v>
      </c>
    </row>
    <row r="1008" spans="1:6" x14ac:dyDescent="0.25">
      <c r="A1008" s="17">
        <v>701</v>
      </c>
      <c r="B1008" s="17">
        <v>227</v>
      </c>
      <c r="C1008" s="17" t="s">
        <v>41</v>
      </c>
      <c r="D1008" s="17" t="s">
        <v>243</v>
      </c>
      <c r="E1008" s="17">
        <v>0.24773329999999999</v>
      </c>
      <c r="F1008" s="17">
        <v>5</v>
      </c>
    </row>
    <row r="1009" spans="1:6" x14ac:dyDescent="0.25">
      <c r="A1009" s="17">
        <v>5</v>
      </c>
      <c r="B1009" s="17">
        <v>251</v>
      </c>
      <c r="C1009" s="17" t="s">
        <v>28</v>
      </c>
      <c r="D1009" s="17" t="s">
        <v>164</v>
      </c>
      <c r="E1009" s="17">
        <v>0.24495610000000001</v>
      </c>
      <c r="F1009" s="17">
        <v>4</v>
      </c>
    </row>
    <row r="1010" spans="1:6" x14ac:dyDescent="0.25">
      <c r="A1010" s="17">
        <v>820</v>
      </c>
      <c r="B1010" s="17">
        <v>282</v>
      </c>
      <c r="C1010" s="17" t="s">
        <v>44</v>
      </c>
      <c r="D1010" s="17" t="s">
        <v>126</v>
      </c>
      <c r="E1010" s="17">
        <v>0.2434673</v>
      </c>
      <c r="F1010" s="17">
        <v>1</v>
      </c>
    </row>
    <row r="1011" spans="1:6" x14ac:dyDescent="0.25">
      <c r="A1011" s="17">
        <v>18</v>
      </c>
      <c r="B1011" s="17">
        <v>218</v>
      </c>
      <c r="C1011" s="17" t="s">
        <v>35</v>
      </c>
      <c r="D1011" s="17" t="s">
        <v>199</v>
      </c>
      <c r="E1011" s="17">
        <v>0.24330860000000001</v>
      </c>
      <c r="F1011" s="17">
        <v>4</v>
      </c>
    </row>
    <row r="1012" spans="1:6" x14ac:dyDescent="0.25">
      <c r="A1012" s="17">
        <v>918</v>
      </c>
      <c r="B1012" s="17">
        <v>278</v>
      </c>
      <c r="C1012" s="17" t="s">
        <v>48</v>
      </c>
      <c r="D1012" s="17" t="s">
        <v>192</v>
      </c>
      <c r="E1012" s="17">
        <v>0.24267610000000001</v>
      </c>
      <c r="F1012" s="17">
        <v>3</v>
      </c>
    </row>
    <row r="1013" spans="1:6" x14ac:dyDescent="0.25">
      <c r="A1013" s="17">
        <v>918</v>
      </c>
      <c r="B1013" s="17">
        <v>764</v>
      </c>
      <c r="C1013" s="17" t="s">
        <v>48</v>
      </c>
      <c r="D1013" s="17" t="s">
        <v>205</v>
      </c>
      <c r="E1013" s="17">
        <v>0.24256539999999999</v>
      </c>
      <c r="F1013" s="17">
        <v>2</v>
      </c>
    </row>
    <row r="1014" spans="1:6" x14ac:dyDescent="0.25">
      <c r="A1014" s="17">
        <v>2</v>
      </c>
      <c r="B1014" s="17">
        <v>238</v>
      </c>
      <c r="C1014" s="17" t="s">
        <v>25</v>
      </c>
      <c r="D1014" s="17" t="s">
        <v>116</v>
      </c>
      <c r="E1014" s="17">
        <v>0.24206730000000001</v>
      </c>
      <c r="F1014" s="17">
        <v>3</v>
      </c>
    </row>
    <row r="1015" spans="1:6" x14ac:dyDescent="0.25">
      <c r="A1015" s="17">
        <v>701</v>
      </c>
      <c r="B1015" s="17">
        <v>619</v>
      </c>
      <c r="C1015" s="17" t="s">
        <v>41</v>
      </c>
      <c r="D1015" s="17" t="s">
        <v>207</v>
      </c>
      <c r="E1015" s="17">
        <v>0.2412</v>
      </c>
      <c r="F1015" s="17">
        <v>4</v>
      </c>
    </row>
    <row r="1016" spans="1:6" x14ac:dyDescent="0.25">
      <c r="A1016" s="17">
        <v>918</v>
      </c>
      <c r="B1016" s="17">
        <v>218</v>
      </c>
      <c r="C1016" s="17" t="s">
        <v>48</v>
      </c>
      <c r="D1016" s="17" t="s">
        <v>199</v>
      </c>
      <c r="E1016" s="17">
        <v>0.23932419999999999</v>
      </c>
      <c r="F1016" s="17">
        <v>1</v>
      </c>
    </row>
    <row r="1017" spans="1:6" x14ac:dyDescent="0.25">
      <c r="A1017" s="17">
        <v>918</v>
      </c>
      <c r="B1017" s="17">
        <v>660</v>
      </c>
      <c r="C1017" s="17" t="s">
        <v>48</v>
      </c>
      <c r="D1017" s="17" t="s">
        <v>152</v>
      </c>
      <c r="E1017" s="17">
        <v>0.23651440000000001</v>
      </c>
      <c r="F1017" s="17">
        <v>3</v>
      </c>
    </row>
    <row r="1018" spans="1:6" x14ac:dyDescent="0.25">
      <c r="A1018" s="17">
        <v>301</v>
      </c>
      <c r="B1018" s="17">
        <v>139</v>
      </c>
      <c r="C1018" s="17" t="s">
        <v>39</v>
      </c>
      <c r="D1018" s="17" t="s">
        <v>165</v>
      </c>
      <c r="E1018" s="17">
        <v>0.2361771</v>
      </c>
      <c r="F1018" s="17">
        <v>3</v>
      </c>
    </row>
    <row r="1019" spans="1:6" x14ac:dyDescent="0.25">
      <c r="A1019" s="17">
        <v>11</v>
      </c>
      <c r="B1019" s="17">
        <v>278</v>
      </c>
      <c r="C1019" s="17" t="s">
        <v>33</v>
      </c>
      <c r="D1019" s="17" t="s">
        <v>192</v>
      </c>
      <c r="E1019" s="17">
        <v>0.23616609999999999</v>
      </c>
      <c r="F1019" s="17">
        <v>2</v>
      </c>
    </row>
    <row r="1020" spans="1:6" x14ac:dyDescent="0.25">
      <c r="A1020" s="17">
        <v>6</v>
      </c>
      <c r="B1020" s="17">
        <v>229</v>
      </c>
      <c r="C1020" s="17" t="s">
        <v>29</v>
      </c>
      <c r="D1020" s="17" t="s">
        <v>163</v>
      </c>
      <c r="E1020" s="17">
        <v>0.23521810000000001</v>
      </c>
      <c r="F1020" s="17">
        <v>3</v>
      </c>
    </row>
    <row r="1021" spans="1:6" x14ac:dyDescent="0.25">
      <c r="A1021" s="17">
        <v>6</v>
      </c>
      <c r="B1021" s="17">
        <v>351</v>
      </c>
      <c r="C1021" s="17" t="s">
        <v>29</v>
      </c>
      <c r="D1021" s="17" t="s">
        <v>151</v>
      </c>
      <c r="E1021" s="17">
        <v>0.23360790000000001</v>
      </c>
      <c r="F1021" s="17">
        <v>4</v>
      </c>
    </row>
    <row r="1022" spans="1:6" x14ac:dyDescent="0.25">
      <c r="A1022" s="17">
        <v>4</v>
      </c>
      <c r="B1022" s="17">
        <v>751</v>
      </c>
      <c r="C1022" s="17" t="s">
        <v>27</v>
      </c>
      <c r="D1022" s="17" t="s">
        <v>241</v>
      </c>
      <c r="E1022" s="17">
        <v>0.2298345</v>
      </c>
      <c r="F1022" s="17">
        <v>1</v>
      </c>
    </row>
    <row r="1023" spans="1:6" x14ac:dyDescent="0.25">
      <c r="A1023" s="17">
        <v>4</v>
      </c>
      <c r="B1023" s="17">
        <v>428</v>
      </c>
      <c r="C1023" s="17" t="s">
        <v>27</v>
      </c>
      <c r="D1023" s="17" t="s">
        <v>133</v>
      </c>
      <c r="E1023" s="17">
        <v>0.22815879999999999</v>
      </c>
      <c r="F1023" s="17">
        <v>4</v>
      </c>
    </row>
    <row r="1024" spans="1:6" x14ac:dyDescent="0.25">
      <c r="A1024" s="17">
        <v>1</v>
      </c>
      <c r="B1024" s="17">
        <v>235</v>
      </c>
      <c r="C1024" s="17" t="s">
        <v>24</v>
      </c>
      <c r="D1024" s="17" t="s">
        <v>136</v>
      </c>
      <c r="E1024" s="17">
        <v>0.22743289999999999</v>
      </c>
      <c r="F1024" s="17">
        <v>2</v>
      </c>
    </row>
    <row r="1025" spans="1:6" x14ac:dyDescent="0.25">
      <c r="A1025" s="17">
        <v>820</v>
      </c>
      <c r="B1025" s="17">
        <v>440</v>
      </c>
      <c r="C1025" s="17" t="s">
        <v>44</v>
      </c>
      <c r="D1025" s="17" t="s">
        <v>162</v>
      </c>
      <c r="E1025" s="17">
        <v>0.22741690000000001</v>
      </c>
      <c r="F1025" s="17">
        <v>2</v>
      </c>
    </row>
    <row r="1026" spans="1:6" x14ac:dyDescent="0.25">
      <c r="A1026" s="17">
        <v>21</v>
      </c>
      <c r="B1026" s="17">
        <v>437</v>
      </c>
      <c r="C1026" s="17" t="s">
        <v>36</v>
      </c>
      <c r="D1026" s="17" t="s">
        <v>141</v>
      </c>
      <c r="E1026" s="17">
        <v>0.22666520000000001</v>
      </c>
      <c r="F1026" s="17">
        <v>5</v>
      </c>
    </row>
    <row r="1027" spans="1:6" x14ac:dyDescent="0.25">
      <c r="A1027" s="17">
        <v>6</v>
      </c>
      <c r="B1027" s="17">
        <v>261</v>
      </c>
      <c r="C1027" s="17" t="s">
        <v>29</v>
      </c>
      <c r="D1027" s="17" t="s">
        <v>130</v>
      </c>
      <c r="E1027" s="17">
        <v>0.2265942</v>
      </c>
      <c r="F1027" s="17">
        <v>3</v>
      </c>
    </row>
    <row r="1028" spans="1:6" x14ac:dyDescent="0.25">
      <c r="A1028" s="17">
        <v>50</v>
      </c>
      <c r="B1028" s="17">
        <v>289</v>
      </c>
      <c r="C1028" s="17" t="s">
        <v>38</v>
      </c>
      <c r="D1028" s="17" t="s">
        <v>113</v>
      </c>
      <c r="E1028" s="17">
        <v>0.22615640000000001</v>
      </c>
      <c r="F1028" s="17">
        <v>5</v>
      </c>
    </row>
    <row r="1029" spans="1:6" x14ac:dyDescent="0.25">
      <c r="A1029" s="17">
        <v>11</v>
      </c>
      <c r="B1029" s="17">
        <v>251</v>
      </c>
      <c r="C1029" s="17" t="s">
        <v>33</v>
      </c>
      <c r="D1029" s="17" t="s">
        <v>164</v>
      </c>
      <c r="E1029" s="17">
        <v>0.2254283</v>
      </c>
      <c r="F1029" s="17">
        <v>1</v>
      </c>
    </row>
    <row r="1030" spans="1:6" x14ac:dyDescent="0.25">
      <c r="A1030" s="17">
        <v>6</v>
      </c>
      <c r="B1030" s="17">
        <v>260</v>
      </c>
      <c r="C1030" s="17" t="s">
        <v>29</v>
      </c>
      <c r="D1030" s="17" t="s">
        <v>138</v>
      </c>
      <c r="E1030" s="17">
        <v>0.2234767</v>
      </c>
      <c r="F1030" s="17">
        <v>4</v>
      </c>
    </row>
    <row r="1031" spans="1:6" x14ac:dyDescent="0.25">
      <c r="A1031" s="17">
        <v>302</v>
      </c>
      <c r="B1031" s="17">
        <v>755</v>
      </c>
      <c r="C1031" s="17" t="s">
        <v>40</v>
      </c>
      <c r="D1031" s="17" t="s">
        <v>135</v>
      </c>
      <c r="E1031" s="17">
        <v>0.222858</v>
      </c>
      <c r="F1031" s="17">
        <v>17</v>
      </c>
    </row>
    <row r="1032" spans="1:6" x14ac:dyDescent="0.25">
      <c r="A1032" s="17">
        <v>21</v>
      </c>
      <c r="B1032" s="17">
        <v>271</v>
      </c>
      <c r="C1032" s="17" t="s">
        <v>36</v>
      </c>
      <c r="D1032" s="17" t="s">
        <v>223</v>
      </c>
      <c r="E1032" s="17">
        <v>0.22186710000000001</v>
      </c>
      <c r="F1032" s="17">
        <v>4</v>
      </c>
    </row>
    <row r="1033" spans="1:6" x14ac:dyDescent="0.25">
      <c r="A1033" s="17">
        <v>6</v>
      </c>
      <c r="B1033" s="17">
        <v>265</v>
      </c>
      <c r="C1033" s="17" t="s">
        <v>29</v>
      </c>
      <c r="D1033" s="17" t="s">
        <v>134</v>
      </c>
      <c r="E1033" s="17">
        <v>0.21971489999999999</v>
      </c>
      <c r="F1033" s="17">
        <v>3</v>
      </c>
    </row>
    <row r="1034" spans="1:6" x14ac:dyDescent="0.25">
      <c r="A1034" s="17">
        <v>7</v>
      </c>
      <c r="B1034" s="17">
        <v>64</v>
      </c>
      <c r="C1034" s="17" t="s">
        <v>30</v>
      </c>
      <c r="D1034" s="17" t="s">
        <v>160</v>
      </c>
      <c r="E1034" s="17">
        <v>0.21930369999999999</v>
      </c>
      <c r="F1034" s="17">
        <v>1</v>
      </c>
    </row>
    <row r="1035" spans="1:6" x14ac:dyDescent="0.25">
      <c r="A1035" s="17">
        <v>50</v>
      </c>
      <c r="B1035" s="17">
        <v>282</v>
      </c>
      <c r="C1035" s="17" t="s">
        <v>38</v>
      </c>
      <c r="D1035" s="17" t="s">
        <v>126</v>
      </c>
      <c r="E1035" s="17">
        <v>0.21750829999999999</v>
      </c>
      <c r="F1035" s="17">
        <v>2</v>
      </c>
    </row>
    <row r="1036" spans="1:6" x14ac:dyDescent="0.25">
      <c r="A1036" s="17">
        <v>5</v>
      </c>
      <c r="B1036" s="17">
        <v>550</v>
      </c>
      <c r="C1036" s="17" t="s">
        <v>28</v>
      </c>
      <c r="D1036" s="17" t="s">
        <v>153</v>
      </c>
      <c r="E1036" s="17">
        <v>0.21522520000000001</v>
      </c>
      <c r="F1036" s="17">
        <v>2</v>
      </c>
    </row>
    <row r="1037" spans="1:6" x14ac:dyDescent="0.25">
      <c r="A1037" s="17">
        <v>8</v>
      </c>
      <c r="B1037" s="17">
        <v>666</v>
      </c>
      <c r="C1037" s="17" t="s">
        <v>31</v>
      </c>
      <c r="D1037" s="17" t="s">
        <v>140</v>
      </c>
      <c r="E1037" s="17">
        <v>0.21406739999999999</v>
      </c>
      <c r="F1037" s="17">
        <v>2</v>
      </c>
    </row>
    <row r="1038" spans="1:6" x14ac:dyDescent="0.25">
      <c r="A1038" s="17">
        <v>301</v>
      </c>
      <c r="B1038" s="17">
        <v>753</v>
      </c>
      <c r="C1038" s="17" t="s">
        <v>39</v>
      </c>
      <c r="D1038" s="17" t="s">
        <v>174</v>
      </c>
      <c r="E1038" s="17">
        <v>0.21212</v>
      </c>
      <c r="F1038" s="17">
        <v>11</v>
      </c>
    </row>
    <row r="1039" spans="1:6" x14ac:dyDescent="0.25">
      <c r="A1039" s="17">
        <v>2</v>
      </c>
      <c r="B1039" s="17">
        <v>244</v>
      </c>
      <c r="C1039" s="17" t="s">
        <v>25</v>
      </c>
      <c r="D1039" s="17" t="s">
        <v>200</v>
      </c>
      <c r="E1039" s="17">
        <v>0.21190100000000001</v>
      </c>
      <c r="F1039" s="17">
        <v>1</v>
      </c>
    </row>
    <row r="1040" spans="1:6" x14ac:dyDescent="0.25">
      <c r="A1040" s="17">
        <v>50</v>
      </c>
      <c r="B1040" s="17">
        <v>728</v>
      </c>
      <c r="C1040" s="17" t="s">
        <v>38</v>
      </c>
      <c r="D1040" s="17" t="s">
        <v>150</v>
      </c>
      <c r="E1040" s="17">
        <v>0.21165320000000001</v>
      </c>
      <c r="F1040" s="17">
        <v>1</v>
      </c>
    </row>
    <row r="1041" spans="1:6" x14ac:dyDescent="0.25">
      <c r="A1041" s="17">
        <v>12</v>
      </c>
      <c r="B1041" s="17">
        <v>285</v>
      </c>
      <c r="C1041" s="17" t="s">
        <v>34</v>
      </c>
      <c r="D1041" s="17" t="s">
        <v>127</v>
      </c>
      <c r="E1041" s="17">
        <v>0.21000820000000001</v>
      </c>
      <c r="F1041" s="17">
        <v>1</v>
      </c>
    </row>
    <row r="1042" spans="1:6" x14ac:dyDescent="0.25">
      <c r="A1042" s="17">
        <v>701</v>
      </c>
      <c r="B1042" s="17">
        <v>265</v>
      </c>
      <c r="C1042" s="17" t="s">
        <v>41</v>
      </c>
      <c r="D1042" s="17" t="s">
        <v>134</v>
      </c>
      <c r="E1042" s="17">
        <v>0.2094017</v>
      </c>
      <c r="F1042" s="17">
        <v>4</v>
      </c>
    </row>
    <row r="1043" spans="1:6" x14ac:dyDescent="0.25">
      <c r="A1043" s="17">
        <v>742</v>
      </c>
      <c r="B1043" s="17">
        <v>289</v>
      </c>
      <c r="C1043" s="17" t="s">
        <v>42</v>
      </c>
      <c r="D1043" s="17" t="s">
        <v>113</v>
      </c>
      <c r="E1043" s="17">
        <v>0.20923</v>
      </c>
      <c r="F1043" s="17">
        <v>1</v>
      </c>
    </row>
    <row r="1044" spans="1:6" x14ac:dyDescent="0.25">
      <c r="A1044" s="17">
        <v>6</v>
      </c>
      <c r="B1044" s="17">
        <v>666</v>
      </c>
      <c r="C1044" s="17" t="s">
        <v>29</v>
      </c>
      <c r="D1044" s="17" t="s">
        <v>140</v>
      </c>
      <c r="E1044" s="17">
        <v>0.20880000000000001</v>
      </c>
      <c r="F1044" s="17">
        <v>4</v>
      </c>
    </row>
    <row r="1045" spans="1:6" x14ac:dyDescent="0.25">
      <c r="A1045" s="17">
        <v>22</v>
      </c>
      <c r="B1045" s="17">
        <v>283</v>
      </c>
      <c r="C1045" s="17" t="s">
        <v>37</v>
      </c>
      <c r="D1045" s="17" t="s">
        <v>193</v>
      </c>
      <c r="E1045" s="17">
        <v>0.20630000000000001</v>
      </c>
      <c r="F1045" s="17">
        <v>4</v>
      </c>
    </row>
    <row r="1046" spans="1:6" x14ac:dyDescent="0.25">
      <c r="A1046" s="17">
        <v>301</v>
      </c>
      <c r="B1046" s="17">
        <v>243</v>
      </c>
      <c r="C1046" s="17" t="s">
        <v>39</v>
      </c>
      <c r="D1046" s="17" t="s">
        <v>175</v>
      </c>
      <c r="E1046" s="17">
        <v>0.20602409999999999</v>
      </c>
      <c r="F1046" s="17">
        <v>4</v>
      </c>
    </row>
    <row r="1047" spans="1:6" x14ac:dyDescent="0.25">
      <c r="A1047" s="17">
        <v>742</v>
      </c>
      <c r="B1047" s="17">
        <v>261</v>
      </c>
      <c r="C1047" s="17" t="s">
        <v>42</v>
      </c>
      <c r="D1047" s="17" t="s">
        <v>130</v>
      </c>
      <c r="E1047" s="17">
        <v>0.20499999999999999</v>
      </c>
      <c r="F1047" s="17">
        <v>5</v>
      </c>
    </row>
    <row r="1048" spans="1:6" x14ac:dyDescent="0.25">
      <c r="A1048" s="17">
        <v>5</v>
      </c>
      <c r="B1048" s="17">
        <v>660</v>
      </c>
      <c r="C1048" s="17" t="s">
        <v>28</v>
      </c>
      <c r="D1048" s="17" t="s">
        <v>152</v>
      </c>
      <c r="E1048" s="17">
        <v>0.201153</v>
      </c>
      <c r="F1048" s="17">
        <v>3</v>
      </c>
    </row>
    <row r="1049" spans="1:6" x14ac:dyDescent="0.25">
      <c r="A1049" s="17">
        <v>989</v>
      </c>
      <c r="B1049" s="17">
        <v>738</v>
      </c>
      <c r="C1049" s="17" t="s">
        <v>50</v>
      </c>
      <c r="D1049" s="17" t="s">
        <v>119</v>
      </c>
      <c r="E1049" s="17">
        <v>0.20068279999999999</v>
      </c>
      <c r="F1049" s="17">
        <v>1</v>
      </c>
    </row>
    <row r="1050" spans="1:6" x14ac:dyDescent="0.25">
      <c r="A1050" s="17">
        <v>989</v>
      </c>
      <c r="B1050" s="17">
        <v>745</v>
      </c>
      <c r="C1050" s="17" t="s">
        <v>50</v>
      </c>
      <c r="D1050" s="17" t="s">
        <v>154</v>
      </c>
      <c r="E1050" s="17">
        <v>0.20068279999999999</v>
      </c>
      <c r="F1050" s="17">
        <v>1</v>
      </c>
    </row>
    <row r="1051" spans="1:6" x14ac:dyDescent="0.25">
      <c r="A1051" s="17">
        <v>989</v>
      </c>
      <c r="B1051" s="17">
        <v>769</v>
      </c>
      <c r="C1051" s="17" t="s">
        <v>50</v>
      </c>
      <c r="D1051" s="17" t="s">
        <v>120</v>
      </c>
      <c r="E1051" s="17">
        <v>0.20068279999999999</v>
      </c>
      <c r="F1051" s="17">
        <v>1</v>
      </c>
    </row>
    <row r="1052" spans="1:6" x14ac:dyDescent="0.25">
      <c r="A1052" s="17">
        <v>989</v>
      </c>
      <c r="B1052" s="17">
        <v>728</v>
      </c>
      <c r="C1052" s="17" t="s">
        <v>50</v>
      </c>
      <c r="D1052" s="17" t="s">
        <v>150</v>
      </c>
      <c r="E1052" s="17">
        <v>0.20068279999999999</v>
      </c>
      <c r="F1052" s="17">
        <v>1</v>
      </c>
    </row>
    <row r="1053" spans="1:6" x14ac:dyDescent="0.25">
      <c r="A1053" s="17">
        <v>5</v>
      </c>
      <c r="B1053" s="17">
        <v>340</v>
      </c>
      <c r="C1053" s="17" t="s">
        <v>28</v>
      </c>
      <c r="D1053" s="17" t="s">
        <v>202</v>
      </c>
      <c r="E1053" s="17">
        <v>0.20050299999999999</v>
      </c>
      <c r="F1053" s="17">
        <v>3</v>
      </c>
    </row>
    <row r="1054" spans="1:6" x14ac:dyDescent="0.25">
      <c r="A1054" s="17">
        <v>6</v>
      </c>
      <c r="B1054" s="17">
        <v>278</v>
      </c>
      <c r="C1054" s="17" t="s">
        <v>29</v>
      </c>
      <c r="D1054" s="17" t="s">
        <v>192</v>
      </c>
      <c r="E1054" s="17">
        <v>0.2004717</v>
      </c>
      <c r="F1054" s="17">
        <v>5</v>
      </c>
    </row>
    <row r="1055" spans="1:6" x14ac:dyDescent="0.25">
      <c r="A1055" s="17">
        <v>301</v>
      </c>
      <c r="B1055" s="17">
        <v>235</v>
      </c>
      <c r="C1055" s="17" t="s">
        <v>39</v>
      </c>
      <c r="D1055" s="17" t="s">
        <v>136</v>
      </c>
      <c r="E1055" s="17">
        <v>0.19902410000000001</v>
      </c>
      <c r="F1055" s="17">
        <v>3</v>
      </c>
    </row>
    <row r="1056" spans="1:6" x14ac:dyDescent="0.25">
      <c r="A1056" s="17">
        <v>2</v>
      </c>
      <c r="B1056" s="17">
        <v>338</v>
      </c>
      <c r="C1056" s="17" t="s">
        <v>25</v>
      </c>
      <c r="D1056" s="17" t="s">
        <v>211</v>
      </c>
      <c r="E1056" s="17">
        <v>0.1983462</v>
      </c>
      <c r="F1056" s="17">
        <v>5</v>
      </c>
    </row>
    <row r="1057" spans="1:6" x14ac:dyDescent="0.25">
      <c r="A1057" s="17">
        <v>4</v>
      </c>
      <c r="B1057" s="17">
        <v>555</v>
      </c>
      <c r="C1057" s="17" t="s">
        <v>27</v>
      </c>
      <c r="D1057" s="17" t="s">
        <v>191</v>
      </c>
      <c r="E1057" s="17">
        <v>0.19791890000000001</v>
      </c>
      <c r="F1057" s="17">
        <v>4</v>
      </c>
    </row>
    <row r="1058" spans="1:6" x14ac:dyDescent="0.25">
      <c r="A1058" s="17">
        <v>22</v>
      </c>
      <c r="B1058" s="17">
        <v>437</v>
      </c>
      <c r="C1058" s="17" t="s">
        <v>37</v>
      </c>
      <c r="D1058" s="17" t="s">
        <v>141</v>
      </c>
      <c r="E1058" s="17">
        <v>0.1976</v>
      </c>
      <c r="F1058" s="17">
        <v>3</v>
      </c>
    </row>
    <row r="1059" spans="1:6" x14ac:dyDescent="0.25">
      <c r="A1059" s="17">
        <v>5</v>
      </c>
      <c r="B1059" s="17">
        <v>288</v>
      </c>
      <c r="C1059" s="17" t="s">
        <v>28</v>
      </c>
      <c r="D1059" s="17" t="s">
        <v>137</v>
      </c>
      <c r="E1059" s="17">
        <v>0.19744159999999999</v>
      </c>
      <c r="F1059" s="17">
        <v>1</v>
      </c>
    </row>
    <row r="1060" spans="1:6" x14ac:dyDescent="0.25">
      <c r="A1060" s="17">
        <v>918</v>
      </c>
      <c r="B1060" s="17">
        <v>240</v>
      </c>
      <c r="C1060" s="17" t="s">
        <v>48</v>
      </c>
      <c r="D1060" s="17" t="s">
        <v>206</v>
      </c>
      <c r="E1060" s="17">
        <v>0.1974138</v>
      </c>
      <c r="F1060" s="17">
        <v>1</v>
      </c>
    </row>
    <row r="1061" spans="1:6" x14ac:dyDescent="0.25">
      <c r="A1061" s="17">
        <v>301</v>
      </c>
      <c r="B1061" s="17">
        <v>765</v>
      </c>
      <c r="C1061" s="17" t="s">
        <v>39</v>
      </c>
      <c r="D1061" s="17" t="s">
        <v>169</v>
      </c>
      <c r="E1061" s="17">
        <v>0.1966241</v>
      </c>
      <c r="F1061" s="17">
        <v>2</v>
      </c>
    </row>
    <row r="1062" spans="1:6" x14ac:dyDescent="0.25">
      <c r="A1062" s="17">
        <v>5</v>
      </c>
      <c r="B1062" s="17">
        <v>498</v>
      </c>
      <c r="C1062" s="17" t="s">
        <v>28</v>
      </c>
      <c r="D1062" s="17" t="s">
        <v>185</v>
      </c>
      <c r="E1062" s="17">
        <v>0.19652259999999999</v>
      </c>
      <c r="F1062" s="17">
        <v>2</v>
      </c>
    </row>
    <row r="1063" spans="1:6" x14ac:dyDescent="0.25">
      <c r="A1063" s="17">
        <v>7</v>
      </c>
      <c r="B1063" s="17">
        <v>640</v>
      </c>
      <c r="C1063" s="17" t="s">
        <v>30</v>
      </c>
      <c r="D1063" s="17" t="s">
        <v>147</v>
      </c>
      <c r="E1063" s="17">
        <v>0.19452169999999999</v>
      </c>
      <c r="F1063" s="17">
        <v>1</v>
      </c>
    </row>
    <row r="1064" spans="1:6" x14ac:dyDescent="0.25">
      <c r="A1064" s="17">
        <v>5</v>
      </c>
      <c r="B1064" s="17">
        <v>679</v>
      </c>
      <c r="C1064" s="17" t="s">
        <v>28</v>
      </c>
      <c r="D1064" s="17" t="s">
        <v>222</v>
      </c>
      <c r="E1064" s="17">
        <v>0.19374130000000001</v>
      </c>
      <c r="F1064" s="17">
        <v>2</v>
      </c>
    </row>
    <row r="1065" spans="1:6" x14ac:dyDescent="0.25">
      <c r="A1065" s="17">
        <v>820</v>
      </c>
      <c r="B1065" s="17">
        <v>880</v>
      </c>
      <c r="C1065" s="17" t="s">
        <v>44</v>
      </c>
      <c r="D1065" s="17" t="s">
        <v>237</v>
      </c>
      <c r="E1065" s="17">
        <v>0.19218360000000001</v>
      </c>
      <c r="F1065" s="17">
        <v>3</v>
      </c>
    </row>
    <row r="1066" spans="1:6" x14ac:dyDescent="0.25">
      <c r="A1066" s="17">
        <v>301</v>
      </c>
      <c r="B1066" s="17">
        <v>280</v>
      </c>
      <c r="C1066" s="17" t="s">
        <v>39</v>
      </c>
      <c r="D1066" s="17" t="s">
        <v>179</v>
      </c>
      <c r="E1066" s="17">
        <v>0.1910626</v>
      </c>
      <c r="F1066" s="17">
        <v>1</v>
      </c>
    </row>
    <row r="1067" spans="1:6" x14ac:dyDescent="0.25">
      <c r="A1067" s="17">
        <v>701</v>
      </c>
      <c r="B1067" s="17">
        <v>249</v>
      </c>
      <c r="C1067" s="17" t="s">
        <v>41</v>
      </c>
      <c r="D1067" s="17" t="s">
        <v>197</v>
      </c>
      <c r="E1067" s="17">
        <v>0.18836330000000001</v>
      </c>
      <c r="F1067" s="17">
        <v>2</v>
      </c>
    </row>
    <row r="1068" spans="1:6" x14ac:dyDescent="0.25">
      <c r="A1068" s="17">
        <v>4</v>
      </c>
      <c r="B1068" s="17">
        <v>289</v>
      </c>
      <c r="C1068" s="17" t="s">
        <v>27</v>
      </c>
      <c r="D1068" s="17" t="s">
        <v>113</v>
      </c>
      <c r="E1068" s="17">
        <v>0.1877086</v>
      </c>
      <c r="F1068" s="17">
        <v>1</v>
      </c>
    </row>
    <row r="1069" spans="1:6" x14ac:dyDescent="0.25">
      <c r="A1069" s="17">
        <v>8</v>
      </c>
      <c r="B1069" s="17">
        <v>431</v>
      </c>
      <c r="C1069" s="17" t="s">
        <v>31</v>
      </c>
      <c r="D1069" s="17" t="s">
        <v>167</v>
      </c>
      <c r="E1069" s="17">
        <v>0.1845068</v>
      </c>
      <c r="F1069" s="17">
        <v>3</v>
      </c>
    </row>
    <row r="1070" spans="1:6" x14ac:dyDescent="0.25">
      <c r="A1070" s="17">
        <v>701</v>
      </c>
      <c r="B1070" s="17">
        <v>235</v>
      </c>
      <c r="C1070" s="17" t="s">
        <v>41</v>
      </c>
      <c r="D1070" s="17" t="s">
        <v>136</v>
      </c>
      <c r="E1070" s="17">
        <v>0.18390960000000001</v>
      </c>
      <c r="F1070" s="17">
        <v>2</v>
      </c>
    </row>
    <row r="1071" spans="1:6" x14ac:dyDescent="0.25">
      <c r="A1071" s="17">
        <v>302</v>
      </c>
      <c r="B1071" s="17">
        <v>227</v>
      </c>
      <c r="C1071" s="17" t="s">
        <v>40</v>
      </c>
      <c r="D1071" s="17" t="s">
        <v>243</v>
      </c>
      <c r="E1071" s="17">
        <v>0.182756</v>
      </c>
      <c r="F1071" s="17">
        <v>9</v>
      </c>
    </row>
    <row r="1072" spans="1:6" x14ac:dyDescent="0.25">
      <c r="A1072" s="17">
        <v>6</v>
      </c>
      <c r="B1072" s="17">
        <v>665</v>
      </c>
      <c r="C1072" s="17" t="s">
        <v>29</v>
      </c>
      <c r="D1072" s="17" t="s">
        <v>128</v>
      </c>
      <c r="E1072" s="17">
        <v>0.1818729</v>
      </c>
      <c r="F1072" s="17">
        <v>2</v>
      </c>
    </row>
    <row r="1073" spans="1:6" x14ac:dyDescent="0.25">
      <c r="A1073" s="17">
        <v>301</v>
      </c>
      <c r="B1073" s="17">
        <v>240</v>
      </c>
      <c r="C1073" s="17" t="s">
        <v>39</v>
      </c>
      <c r="D1073" s="17" t="s">
        <v>206</v>
      </c>
      <c r="E1073" s="17">
        <v>0.18152409999999999</v>
      </c>
      <c r="F1073" s="17">
        <v>3</v>
      </c>
    </row>
    <row r="1074" spans="1:6" x14ac:dyDescent="0.25">
      <c r="A1074" s="17">
        <v>918</v>
      </c>
      <c r="B1074" s="17">
        <v>260</v>
      </c>
      <c r="C1074" s="17" t="s">
        <v>48</v>
      </c>
      <c r="D1074" s="17" t="s">
        <v>138</v>
      </c>
      <c r="E1074" s="17">
        <v>0.18127299999999999</v>
      </c>
      <c r="F1074" s="17">
        <v>4</v>
      </c>
    </row>
    <row r="1075" spans="1:6" x14ac:dyDescent="0.25">
      <c r="A1075" s="17">
        <v>301</v>
      </c>
      <c r="B1075" s="17">
        <v>229</v>
      </c>
      <c r="C1075" s="17" t="s">
        <v>39</v>
      </c>
      <c r="D1075" s="17" t="s">
        <v>163</v>
      </c>
      <c r="E1075" s="17">
        <v>0.18049999999999999</v>
      </c>
      <c r="F1075" s="17">
        <v>4</v>
      </c>
    </row>
    <row r="1076" spans="1:6" x14ac:dyDescent="0.25">
      <c r="A1076" s="17">
        <v>918</v>
      </c>
      <c r="B1076" s="17">
        <v>765</v>
      </c>
      <c r="C1076" s="17" t="s">
        <v>48</v>
      </c>
      <c r="D1076" s="17" t="s">
        <v>169</v>
      </c>
      <c r="E1076" s="17">
        <v>0.180202</v>
      </c>
      <c r="F1076" s="17">
        <v>3</v>
      </c>
    </row>
    <row r="1077" spans="1:6" x14ac:dyDescent="0.25">
      <c r="A1077" s="17">
        <v>301</v>
      </c>
      <c r="B1077" s="17">
        <v>227</v>
      </c>
      <c r="C1077" s="17" t="s">
        <v>39</v>
      </c>
      <c r="D1077" s="17" t="s">
        <v>243</v>
      </c>
      <c r="E1077" s="17">
        <v>0.17701</v>
      </c>
      <c r="F1077" s="17">
        <v>4</v>
      </c>
    </row>
    <row r="1078" spans="1:6" x14ac:dyDescent="0.25">
      <c r="A1078" s="17">
        <v>18</v>
      </c>
      <c r="B1078" s="17">
        <v>740</v>
      </c>
      <c r="C1078" s="17" t="s">
        <v>35</v>
      </c>
      <c r="D1078" s="17" t="s">
        <v>264</v>
      </c>
      <c r="E1078" s="17">
        <v>0.17680760000000001</v>
      </c>
      <c r="F1078" s="17">
        <v>1</v>
      </c>
    </row>
    <row r="1079" spans="1:6" x14ac:dyDescent="0.25">
      <c r="A1079" s="17">
        <v>701</v>
      </c>
      <c r="B1079" s="17">
        <v>434</v>
      </c>
      <c r="C1079" s="17" t="s">
        <v>41</v>
      </c>
      <c r="D1079" s="17" t="s">
        <v>221</v>
      </c>
      <c r="E1079" s="17">
        <v>0.1766093</v>
      </c>
      <c r="F1079" s="17">
        <v>4</v>
      </c>
    </row>
    <row r="1080" spans="1:6" x14ac:dyDescent="0.25">
      <c r="A1080" s="17">
        <v>22</v>
      </c>
      <c r="B1080" s="17">
        <v>238</v>
      </c>
      <c r="C1080" s="17" t="s">
        <v>37</v>
      </c>
      <c r="D1080" s="17" t="s">
        <v>116</v>
      </c>
      <c r="E1080" s="17">
        <v>0.1747445</v>
      </c>
      <c r="F1080" s="17">
        <v>2</v>
      </c>
    </row>
    <row r="1081" spans="1:6" x14ac:dyDescent="0.25">
      <c r="A1081" s="17">
        <v>301</v>
      </c>
      <c r="B1081" s="17">
        <v>380</v>
      </c>
      <c r="C1081" s="17" t="s">
        <v>39</v>
      </c>
      <c r="D1081" s="17" t="s">
        <v>235</v>
      </c>
      <c r="E1081" s="17">
        <v>0.1724</v>
      </c>
      <c r="F1081" s="17">
        <v>10</v>
      </c>
    </row>
    <row r="1082" spans="1:6" x14ac:dyDescent="0.25">
      <c r="A1082" s="17">
        <v>701</v>
      </c>
      <c r="B1082" s="17">
        <v>463</v>
      </c>
      <c r="C1082" s="17" t="s">
        <v>41</v>
      </c>
      <c r="D1082" s="17" t="s">
        <v>251</v>
      </c>
      <c r="E1082" s="17">
        <v>0.17148160000000001</v>
      </c>
      <c r="F1082" s="17">
        <v>2</v>
      </c>
    </row>
    <row r="1083" spans="1:6" x14ac:dyDescent="0.25">
      <c r="A1083" s="17">
        <v>742</v>
      </c>
      <c r="B1083" s="17">
        <v>366</v>
      </c>
      <c r="C1083" s="17" t="s">
        <v>42</v>
      </c>
      <c r="D1083" s="17" t="s">
        <v>236</v>
      </c>
      <c r="E1083" s="17">
        <v>0.170677</v>
      </c>
      <c r="F1083" s="17">
        <v>2</v>
      </c>
    </row>
    <row r="1084" spans="1:6" x14ac:dyDescent="0.25">
      <c r="A1084" s="17">
        <v>3</v>
      </c>
      <c r="B1084" s="17">
        <v>289</v>
      </c>
      <c r="C1084" s="17" t="s">
        <v>26</v>
      </c>
      <c r="D1084" s="17" t="s">
        <v>113</v>
      </c>
      <c r="E1084" s="17">
        <v>0.17049410000000001</v>
      </c>
      <c r="F1084" s="17">
        <v>5</v>
      </c>
    </row>
    <row r="1085" spans="1:6" x14ac:dyDescent="0.25">
      <c r="A1085" s="17">
        <v>302</v>
      </c>
      <c r="B1085" s="17">
        <v>89</v>
      </c>
      <c r="C1085" s="17" t="s">
        <v>40</v>
      </c>
      <c r="D1085" s="17" t="s">
        <v>229</v>
      </c>
      <c r="E1085" s="17">
        <v>0.170322</v>
      </c>
      <c r="F1085" s="17">
        <v>3</v>
      </c>
    </row>
    <row r="1086" spans="1:6" x14ac:dyDescent="0.25">
      <c r="A1086" s="17">
        <v>301</v>
      </c>
      <c r="B1086" s="17">
        <v>431</v>
      </c>
      <c r="C1086" s="17" t="s">
        <v>39</v>
      </c>
      <c r="D1086" s="17" t="s">
        <v>167</v>
      </c>
      <c r="E1086" s="17">
        <v>0.16899</v>
      </c>
      <c r="F1086" s="17">
        <v>6</v>
      </c>
    </row>
    <row r="1087" spans="1:6" x14ac:dyDescent="0.25">
      <c r="A1087" s="17">
        <v>301</v>
      </c>
      <c r="B1087" s="17">
        <v>189</v>
      </c>
      <c r="C1087" s="17" t="s">
        <v>39</v>
      </c>
      <c r="D1087" s="17" t="s">
        <v>234</v>
      </c>
      <c r="E1087" s="17">
        <v>0.1679001</v>
      </c>
      <c r="F1087" s="17">
        <v>3</v>
      </c>
    </row>
    <row r="1088" spans="1:6" x14ac:dyDescent="0.25">
      <c r="A1088" s="17">
        <v>912</v>
      </c>
      <c r="B1088" s="17">
        <v>354</v>
      </c>
      <c r="C1088" s="17" t="s">
        <v>46</v>
      </c>
      <c r="D1088" s="17" t="s">
        <v>183</v>
      </c>
      <c r="E1088" s="17">
        <v>0.16763</v>
      </c>
      <c r="F1088" s="17">
        <v>8</v>
      </c>
    </row>
    <row r="1089" spans="1:6" x14ac:dyDescent="0.25">
      <c r="A1089" s="17">
        <v>8</v>
      </c>
      <c r="B1089" s="17">
        <v>278</v>
      </c>
      <c r="C1089" s="17" t="s">
        <v>31</v>
      </c>
      <c r="D1089" s="17" t="s">
        <v>192</v>
      </c>
      <c r="E1089" s="17">
        <v>0.16740050000000001</v>
      </c>
      <c r="F1089" s="17">
        <v>1</v>
      </c>
    </row>
    <row r="1090" spans="1:6" x14ac:dyDescent="0.25">
      <c r="A1090" s="17">
        <v>2</v>
      </c>
      <c r="B1090" s="17">
        <v>745</v>
      </c>
      <c r="C1090" s="17" t="s">
        <v>25</v>
      </c>
      <c r="D1090" s="17" t="s">
        <v>154</v>
      </c>
      <c r="E1090" s="17">
        <v>0.16682040000000001</v>
      </c>
      <c r="F1090" s="17">
        <v>1</v>
      </c>
    </row>
    <row r="1091" spans="1:6" x14ac:dyDescent="0.25">
      <c r="A1091" s="17">
        <v>801</v>
      </c>
      <c r="B1091" s="17">
        <v>836</v>
      </c>
      <c r="C1091" s="17" t="s">
        <v>43</v>
      </c>
      <c r="D1091" s="17" t="s">
        <v>250</v>
      </c>
      <c r="E1091" s="17">
        <v>0.16625190000000001</v>
      </c>
      <c r="F1091" s="17">
        <v>2</v>
      </c>
    </row>
    <row r="1092" spans="1:6" x14ac:dyDescent="0.25">
      <c r="A1092" s="17">
        <v>21</v>
      </c>
      <c r="B1092" s="17">
        <v>225</v>
      </c>
      <c r="C1092" s="17" t="s">
        <v>36</v>
      </c>
      <c r="D1092" s="17" t="s">
        <v>157</v>
      </c>
      <c r="E1092" s="17">
        <v>0.16619999999999999</v>
      </c>
      <c r="F1092" s="17">
        <v>3</v>
      </c>
    </row>
    <row r="1093" spans="1:6" x14ac:dyDescent="0.25">
      <c r="A1093" s="17">
        <v>701</v>
      </c>
      <c r="B1093" s="17">
        <v>275</v>
      </c>
      <c r="C1093" s="17" t="s">
        <v>41</v>
      </c>
      <c r="D1093" s="17" t="s">
        <v>194</v>
      </c>
      <c r="E1093" s="17">
        <v>0.16539999999999999</v>
      </c>
      <c r="F1093" s="17">
        <v>3</v>
      </c>
    </row>
    <row r="1094" spans="1:6" x14ac:dyDescent="0.25">
      <c r="A1094" s="17">
        <v>301</v>
      </c>
      <c r="B1094" s="17">
        <v>261</v>
      </c>
      <c r="C1094" s="17" t="s">
        <v>39</v>
      </c>
      <c r="D1094" s="17" t="s">
        <v>130</v>
      </c>
      <c r="E1094" s="17">
        <v>0.1653</v>
      </c>
      <c r="F1094" s="17">
        <v>6</v>
      </c>
    </row>
    <row r="1095" spans="1:6" x14ac:dyDescent="0.25">
      <c r="A1095" s="17">
        <v>989</v>
      </c>
      <c r="B1095" s="17">
        <v>232</v>
      </c>
      <c r="C1095" s="17" t="s">
        <v>50</v>
      </c>
      <c r="D1095" s="17" t="s">
        <v>173</v>
      </c>
      <c r="E1095" s="17">
        <v>0.16485939999999999</v>
      </c>
      <c r="F1095" s="17">
        <v>4</v>
      </c>
    </row>
    <row r="1096" spans="1:6" x14ac:dyDescent="0.25">
      <c r="A1096" s="17">
        <v>905</v>
      </c>
      <c r="B1096" s="17">
        <v>71</v>
      </c>
      <c r="C1096" s="17" t="s">
        <v>45</v>
      </c>
      <c r="D1096" s="17" t="s">
        <v>198</v>
      </c>
      <c r="E1096" s="17">
        <v>0.1646437</v>
      </c>
      <c r="F1096" s="17">
        <v>29</v>
      </c>
    </row>
    <row r="1097" spans="1:6" x14ac:dyDescent="0.25">
      <c r="A1097" s="17">
        <v>2</v>
      </c>
      <c r="B1097" s="17">
        <v>240</v>
      </c>
      <c r="C1097" s="17" t="s">
        <v>25</v>
      </c>
      <c r="D1097" s="17" t="s">
        <v>206</v>
      </c>
      <c r="E1097" s="17">
        <v>0.16420000000000001</v>
      </c>
      <c r="F1097" s="17">
        <v>3</v>
      </c>
    </row>
    <row r="1098" spans="1:6" x14ac:dyDescent="0.25">
      <c r="A1098" s="17">
        <v>701</v>
      </c>
      <c r="B1098" s="17">
        <v>218</v>
      </c>
      <c r="C1098" s="17" t="s">
        <v>41</v>
      </c>
      <c r="D1098" s="17" t="s">
        <v>199</v>
      </c>
      <c r="E1098" s="17">
        <v>0.16364000000000001</v>
      </c>
      <c r="F1098" s="17">
        <v>3</v>
      </c>
    </row>
    <row r="1099" spans="1:6" x14ac:dyDescent="0.25">
      <c r="A1099" s="17">
        <v>50</v>
      </c>
      <c r="B1099" s="17">
        <v>460</v>
      </c>
      <c r="C1099" s="17" t="s">
        <v>38</v>
      </c>
      <c r="D1099" s="17" t="s">
        <v>242</v>
      </c>
      <c r="E1099" s="17">
        <v>0.16359699999999999</v>
      </c>
      <c r="F1099" s="17">
        <v>3</v>
      </c>
    </row>
    <row r="1100" spans="1:6" x14ac:dyDescent="0.25">
      <c r="A1100" s="17">
        <v>701</v>
      </c>
      <c r="B1100" s="17">
        <v>613</v>
      </c>
      <c r="C1100" s="17" t="s">
        <v>41</v>
      </c>
      <c r="D1100" s="17" t="s">
        <v>238</v>
      </c>
      <c r="E1100" s="17">
        <v>0.15909999999999999</v>
      </c>
      <c r="F1100" s="17">
        <v>2</v>
      </c>
    </row>
    <row r="1101" spans="1:6" x14ac:dyDescent="0.25">
      <c r="A1101" s="17">
        <v>1</v>
      </c>
      <c r="B1101" s="17">
        <v>617</v>
      </c>
      <c r="C1101" s="17" t="s">
        <v>24</v>
      </c>
      <c r="D1101" s="17" t="s">
        <v>161</v>
      </c>
      <c r="E1101" s="17">
        <v>0.1583802</v>
      </c>
      <c r="F1101" s="17">
        <v>1</v>
      </c>
    </row>
    <row r="1102" spans="1:6" x14ac:dyDescent="0.25">
      <c r="A1102" s="17">
        <v>701</v>
      </c>
      <c r="B1102" s="17">
        <v>384</v>
      </c>
      <c r="C1102" s="17" t="s">
        <v>41</v>
      </c>
      <c r="D1102" s="17" t="s">
        <v>240</v>
      </c>
      <c r="E1102" s="17">
        <v>0.15653619999999999</v>
      </c>
      <c r="F1102" s="17">
        <v>1</v>
      </c>
    </row>
    <row r="1103" spans="1:6" x14ac:dyDescent="0.25">
      <c r="A1103" s="17">
        <v>989</v>
      </c>
      <c r="B1103" s="17">
        <v>243</v>
      </c>
      <c r="C1103" s="17" t="s">
        <v>50</v>
      </c>
      <c r="D1103" s="17" t="s">
        <v>175</v>
      </c>
      <c r="E1103" s="17">
        <v>0.15148300000000001</v>
      </c>
      <c r="F1103" s="17">
        <v>2</v>
      </c>
    </row>
    <row r="1104" spans="1:6" x14ac:dyDescent="0.25">
      <c r="A1104" s="17">
        <v>742</v>
      </c>
      <c r="B1104" s="17">
        <v>136</v>
      </c>
      <c r="C1104" s="17" t="s">
        <v>42</v>
      </c>
      <c r="D1104" s="17" t="s">
        <v>122</v>
      </c>
      <c r="E1104" s="17">
        <v>0.147901</v>
      </c>
      <c r="F1104" s="17">
        <v>4</v>
      </c>
    </row>
    <row r="1105" spans="1:6" x14ac:dyDescent="0.25">
      <c r="A1105" s="17">
        <v>50</v>
      </c>
      <c r="B1105" s="17">
        <v>253</v>
      </c>
      <c r="C1105" s="17" t="s">
        <v>38</v>
      </c>
      <c r="D1105" s="17" t="s">
        <v>118</v>
      </c>
      <c r="E1105" s="17">
        <v>0.14767250000000001</v>
      </c>
      <c r="F1105" s="17">
        <v>3</v>
      </c>
    </row>
    <row r="1106" spans="1:6" x14ac:dyDescent="0.25">
      <c r="A1106" s="17">
        <v>4</v>
      </c>
      <c r="B1106" s="17">
        <v>364</v>
      </c>
      <c r="C1106" s="17" t="s">
        <v>27</v>
      </c>
      <c r="D1106" s="17" t="s">
        <v>145</v>
      </c>
      <c r="E1106" s="17">
        <v>0.1469994</v>
      </c>
      <c r="F1106" s="17">
        <v>1</v>
      </c>
    </row>
    <row r="1107" spans="1:6" x14ac:dyDescent="0.25">
      <c r="A1107" s="17">
        <v>301</v>
      </c>
      <c r="B1107" s="17">
        <v>283</v>
      </c>
      <c r="C1107" s="17" t="s">
        <v>39</v>
      </c>
      <c r="D1107" s="17" t="s">
        <v>193</v>
      </c>
      <c r="E1107" s="17">
        <v>0.14482410000000001</v>
      </c>
      <c r="F1107" s="17">
        <v>3</v>
      </c>
    </row>
    <row r="1108" spans="1:6" x14ac:dyDescent="0.25">
      <c r="A1108" s="17">
        <v>301</v>
      </c>
      <c r="B1108" s="17">
        <v>630</v>
      </c>
      <c r="C1108" s="17" t="s">
        <v>39</v>
      </c>
      <c r="D1108" s="17" t="s">
        <v>225</v>
      </c>
      <c r="E1108" s="17">
        <v>0.1434541</v>
      </c>
      <c r="F1108" s="17">
        <v>3</v>
      </c>
    </row>
    <row r="1109" spans="1:6" x14ac:dyDescent="0.25">
      <c r="A1109" s="17">
        <v>3</v>
      </c>
      <c r="B1109" s="17">
        <v>248</v>
      </c>
      <c r="C1109" s="17" t="s">
        <v>26</v>
      </c>
      <c r="D1109" s="17" t="s">
        <v>117</v>
      </c>
      <c r="E1109" s="17">
        <v>0.14266780000000001</v>
      </c>
      <c r="F1109" s="17">
        <v>5</v>
      </c>
    </row>
    <row r="1110" spans="1:6" x14ac:dyDescent="0.25">
      <c r="A1110" s="17">
        <v>4</v>
      </c>
      <c r="B1110" s="17">
        <v>283</v>
      </c>
      <c r="C1110" s="17" t="s">
        <v>27</v>
      </c>
      <c r="D1110" s="17" t="s">
        <v>193</v>
      </c>
      <c r="E1110" s="17">
        <v>0.14178869999999999</v>
      </c>
      <c r="F1110" s="17">
        <v>5</v>
      </c>
    </row>
    <row r="1111" spans="1:6" x14ac:dyDescent="0.25">
      <c r="A1111" s="17">
        <v>1</v>
      </c>
      <c r="B1111" s="17">
        <v>755</v>
      </c>
      <c r="C1111" s="17" t="s">
        <v>24</v>
      </c>
      <c r="D1111" s="17" t="s">
        <v>135</v>
      </c>
      <c r="E1111" s="17">
        <v>0.14089850000000001</v>
      </c>
      <c r="F1111" s="17">
        <v>1</v>
      </c>
    </row>
    <row r="1112" spans="1:6" x14ac:dyDescent="0.25">
      <c r="A1112" s="17">
        <v>820</v>
      </c>
      <c r="B1112" s="17">
        <v>753</v>
      </c>
      <c r="C1112" s="17" t="s">
        <v>44</v>
      </c>
      <c r="D1112" s="17" t="s">
        <v>174</v>
      </c>
      <c r="E1112" s="17">
        <v>0.1400023</v>
      </c>
      <c r="F1112" s="17">
        <v>1</v>
      </c>
    </row>
    <row r="1113" spans="1:6" x14ac:dyDescent="0.25">
      <c r="A1113" s="17">
        <v>701</v>
      </c>
      <c r="B1113" s="17">
        <v>230</v>
      </c>
      <c r="C1113" s="17" t="s">
        <v>41</v>
      </c>
      <c r="D1113" s="17" t="s">
        <v>232</v>
      </c>
      <c r="E1113" s="17">
        <v>0.13993749999999999</v>
      </c>
      <c r="F1113" s="17">
        <v>4</v>
      </c>
    </row>
    <row r="1114" spans="1:6" x14ac:dyDescent="0.25">
      <c r="A1114" s="17">
        <v>1</v>
      </c>
      <c r="B1114" s="17">
        <v>64</v>
      </c>
      <c r="C1114" s="17" t="s">
        <v>24</v>
      </c>
      <c r="D1114" s="17" t="s">
        <v>160</v>
      </c>
      <c r="E1114" s="17">
        <v>0.13992379999999999</v>
      </c>
      <c r="F1114" s="17">
        <v>1</v>
      </c>
    </row>
    <row r="1115" spans="1:6" x14ac:dyDescent="0.25">
      <c r="A1115" s="17">
        <v>905</v>
      </c>
      <c r="B1115" s="17">
        <v>630</v>
      </c>
      <c r="C1115" s="17" t="s">
        <v>45</v>
      </c>
      <c r="D1115" s="17" t="s">
        <v>225</v>
      </c>
      <c r="E1115" s="17">
        <v>0.1396</v>
      </c>
      <c r="F1115" s="17">
        <v>4</v>
      </c>
    </row>
    <row r="1116" spans="1:6" x14ac:dyDescent="0.25">
      <c r="A1116" s="17">
        <v>5</v>
      </c>
      <c r="B1116" s="17">
        <v>266</v>
      </c>
      <c r="C1116" s="17" t="s">
        <v>28</v>
      </c>
      <c r="D1116" s="17" t="s">
        <v>121</v>
      </c>
      <c r="E1116" s="17">
        <v>0.13900170000000001</v>
      </c>
      <c r="F1116" s="17">
        <v>3</v>
      </c>
    </row>
    <row r="1117" spans="1:6" x14ac:dyDescent="0.25">
      <c r="A1117" s="17">
        <v>11</v>
      </c>
      <c r="B1117" s="17">
        <v>71</v>
      </c>
      <c r="C1117" s="17" t="s">
        <v>33</v>
      </c>
      <c r="D1117" s="17" t="s">
        <v>198</v>
      </c>
      <c r="E1117" s="17">
        <v>0.1388209</v>
      </c>
      <c r="F1117" s="17">
        <v>3</v>
      </c>
    </row>
    <row r="1118" spans="1:6" x14ac:dyDescent="0.25">
      <c r="A1118" s="17">
        <v>742</v>
      </c>
      <c r="B1118" s="17">
        <v>249</v>
      </c>
      <c r="C1118" s="17" t="s">
        <v>42</v>
      </c>
      <c r="D1118" s="17" t="s">
        <v>197</v>
      </c>
      <c r="E1118" s="17">
        <v>0.13816600000000001</v>
      </c>
      <c r="F1118" s="17">
        <v>1</v>
      </c>
    </row>
    <row r="1119" spans="1:6" x14ac:dyDescent="0.25">
      <c r="A1119" s="17">
        <v>302</v>
      </c>
      <c r="B1119" s="17">
        <v>460</v>
      </c>
      <c r="C1119" s="17" t="s">
        <v>40</v>
      </c>
      <c r="D1119" s="17" t="s">
        <v>242</v>
      </c>
      <c r="E1119" s="17">
        <v>0.13714999999999999</v>
      </c>
      <c r="F1119" s="17">
        <v>1</v>
      </c>
    </row>
    <row r="1120" spans="1:6" x14ac:dyDescent="0.25">
      <c r="A1120" s="17">
        <v>301</v>
      </c>
      <c r="B1120" s="17">
        <v>745</v>
      </c>
      <c r="C1120" s="17" t="s">
        <v>39</v>
      </c>
      <c r="D1120" s="17" t="s">
        <v>154</v>
      </c>
      <c r="E1120" s="17">
        <v>0.13666400000000001</v>
      </c>
      <c r="F1120" s="17">
        <v>3</v>
      </c>
    </row>
    <row r="1121" spans="1:6" x14ac:dyDescent="0.25">
      <c r="A1121" s="17">
        <v>5</v>
      </c>
      <c r="B1121" s="17">
        <v>336</v>
      </c>
      <c r="C1121" s="17" t="s">
        <v>28</v>
      </c>
      <c r="D1121" s="17" t="s">
        <v>218</v>
      </c>
      <c r="E1121" s="17">
        <v>0.13417689999999999</v>
      </c>
      <c r="F1121" s="17">
        <v>1</v>
      </c>
    </row>
    <row r="1122" spans="1:6" x14ac:dyDescent="0.25">
      <c r="A1122" s="17">
        <v>701</v>
      </c>
      <c r="B1122" s="17">
        <v>240</v>
      </c>
      <c r="C1122" s="17" t="s">
        <v>41</v>
      </c>
      <c r="D1122" s="17" t="s">
        <v>206</v>
      </c>
      <c r="E1122" s="17">
        <v>0.13373299999999999</v>
      </c>
      <c r="F1122" s="17">
        <v>2</v>
      </c>
    </row>
    <row r="1123" spans="1:6" x14ac:dyDescent="0.25">
      <c r="A1123" s="17">
        <v>22</v>
      </c>
      <c r="B1123" s="17">
        <v>347</v>
      </c>
      <c r="C1123" s="17" t="s">
        <v>37</v>
      </c>
      <c r="D1123" s="17" t="s">
        <v>178</v>
      </c>
      <c r="E1123" s="17">
        <v>0.1335479</v>
      </c>
      <c r="F1123" s="17">
        <v>1</v>
      </c>
    </row>
    <row r="1124" spans="1:6" x14ac:dyDescent="0.25">
      <c r="A1124" s="17">
        <v>18</v>
      </c>
      <c r="B1124" s="17">
        <v>660</v>
      </c>
      <c r="C1124" s="17" t="s">
        <v>35</v>
      </c>
      <c r="D1124" s="17" t="s">
        <v>152</v>
      </c>
      <c r="E1124" s="17">
        <v>0.1331</v>
      </c>
      <c r="F1124" s="17">
        <v>5</v>
      </c>
    </row>
    <row r="1125" spans="1:6" x14ac:dyDescent="0.25">
      <c r="A1125" s="17">
        <v>701</v>
      </c>
      <c r="B1125" s="17">
        <v>383</v>
      </c>
      <c r="C1125" s="17" t="s">
        <v>41</v>
      </c>
      <c r="D1125" s="17" t="s">
        <v>244</v>
      </c>
      <c r="E1125" s="17">
        <v>0.1326</v>
      </c>
      <c r="F1125" s="17">
        <v>2</v>
      </c>
    </row>
    <row r="1126" spans="1:6" x14ac:dyDescent="0.25">
      <c r="A1126" s="17">
        <v>1</v>
      </c>
      <c r="B1126" s="17">
        <v>57</v>
      </c>
      <c r="C1126" s="17" t="s">
        <v>24</v>
      </c>
      <c r="D1126" s="17" t="s">
        <v>188</v>
      </c>
      <c r="E1126" s="17">
        <v>0.13207450000000001</v>
      </c>
      <c r="F1126" s="17">
        <v>5</v>
      </c>
    </row>
    <row r="1127" spans="1:6" x14ac:dyDescent="0.25">
      <c r="A1127" s="17">
        <v>701</v>
      </c>
      <c r="B1127" s="17">
        <v>589</v>
      </c>
      <c r="C1127" s="17" t="s">
        <v>41</v>
      </c>
      <c r="D1127" s="17" t="s">
        <v>253</v>
      </c>
      <c r="E1127" s="17">
        <v>0.13112499999999999</v>
      </c>
      <c r="F1127" s="17">
        <v>3</v>
      </c>
    </row>
    <row r="1128" spans="1:6" x14ac:dyDescent="0.25">
      <c r="A1128" s="17">
        <v>742</v>
      </c>
      <c r="B1128" s="17">
        <v>751</v>
      </c>
      <c r="C1128" s="17" t="s">
        <v>42</v>
      </c>
      <c r="D1128" s="17" t="s">
        <v>241</v>
      </c>
      <c r="E1128" s="17">
        <v>0.13006000000000001</v>
      </c>
      <c r="F1128" s="17">
        <v>7</v>
      </c>
    </row>
    <row r="1129" spans="1:6" x14ac:dyDescent="0.25">
      <c r="A1129" s="17">
        <v>2</v>
      </c>
      <c r="B1129" s="17">
        <v>730</v>
      </c>
      <c r="C1129" s="17" t="s">
        <v>25</v>
      </c>
      <c r="D1129" s="17" t="s">
        <v>181</v>
      </c>
      <c r="E1129" s="17">
        <v>0.12888069999999999</v>
      </c>
      <c r="F1129" s="17">
        <v>1</v>
      </c>
    </row>
    <row r="1130" spans="1:6" x14ac:dyDescent="0.25">
      <c r="A1130" s="17">
        <v>7</v>
      </c>
      <c r="B1130" s="17">
        <v>489</v>
      </c>
      <c r="C1130" s="17" t="s">
        <v>30</v>
      </c>
      <c r="D1130" s="17" t="s">
        <v>220</v>
      </c>
      <c r="E1130" s="17">
        <v>0.12875420000000001</v>
      </c>
      <c r="F1130" s="17">
        <v>1</v>
      </c>
    </row>
    <row r="1131" spans="1:6" x14ac:dyDescent="0.25">
      <c r="A1131" s="17">
        <v>918</v>
      </c>
      <c r="B1131" s="17">
        <v>498</v>
      </c>
      <c r="C1131" s="17" t="s">
        <v>48</v>
      </c>
      <c r="D1131" s="17" t="s">
        <v>185</v>
      </c>
      <c r="E1131" s="17">
        <v>0.1285818</v>
      </c>
      <c r="F1131" s="17">
        <v>1</v>
      </c>
    </row>
    <row r="1132" spans="1:6" x14ac:dyDescent="0.25">
      <c r="A1132" s="17">
        <v>5</v>
      </c>
      <c r="B1132" s="17">
        <v>230</v>
      </c>
      <c r="C1132" s="17" t="s">
        <v>28</v>
      </c>
      <c r="D1132" s="17" t="s">
        <v>232</v>
      </c>
      <c r="E1132" s="17">
        <v>0.1284401</v>
      </c>
      <c r="F1132" s="17">
        <v>1</v>
      </c>
    </row>
    <row r="1133" spans="1:6" x14ac:dyDescent="0.25">
      <c r="A1133" s="17">
        <v>50</v>
      </c>
      <c r="B1133" s="17">
        <v>243</v>
      </c>
      <c r="C1133" s="17" t="s">
        <v>38</v>
      </c>
      <c r="D1133" s="17" t="s">
        <v>175</v>
      </c>
      <c r="E1133" s="17">
        <v>0.1274564</v>
      </c>
      <c r="F1133" s="17">
        <v>1</v>
      </c>
    </row>
    <row r="1134" spans="1:6" x14ac:dyDescent="0.25">
      <c r="A1134" s="17">
        <v>989</v>
      </c>
      <c r="B1134" s="17">
        <v>240</v>
      </c>
      <c r="C1134" s="17" t="s">
        <v>50</v>
      </c>
      <c r="D1134" s="17" t="s">
        <v>206</v>
      </c>
      <c r="E1134" s="17">
        <v>0.12702079999999999</v>
      </c>
      <c r="F1134" s="17">
        <v>2</v>
      </c>
    </row>
    <row r="1135" spans="1:6" x14ac:dyDescent="0.25">
      <c r="A1135" s="17">
        <v>701</v>
      </c>
      <c r="B1135" s="17">
        <v>616</v>
      </c>
      <c r="C1135" s="17" t="s">
        <v>41</v>
      </c>
      <c r="D1135" s="17" t="s">
        <v>239</v>
      </c>
      <c r="E1135" s="17">
        <v>0.12686500000000001</v>
      </c>
      <c r="F1135" s="17">
        <v>1</v>
      </c>
    </row>
    <row r="1136" spans="1:6" x14ac:dyDescent="0.25">
      <c r="A1136" s="17">
        <v>742</v>
      </c>
      <c r="B1136" s="17">
        <v>789</v>
      </c>
      <c r="C1136" s="17" t="s">
        <v>42</v>
      </c>
      <c r="D1136" s="17" t="s">
        <v>245</v>
      </c>
      <c r="E1136" s="17">
        <v>0.12643299999999999</v>
      </c>
      <c r="F1136" s="17">
        <v>1</v>
      </c>
    </row>
    <row r="1137" spans="1:6" x14ac:dyDescent="0.25">
      <c r="A1137" s="17">
        <v>1</v>
      </c>
      <c r="B1137" s="17">
        <v>431</v>
      </c>
      <c r="C1137" s="17" t="s">
        <v>24</v>
      </c>
      <c r="D1137" s="17" t="s">
        <v>167</v>
      </c>
      <c r="E1137" s="17">
        <v>0.12587000000000001</v>
      </c>
      <c r="F1137" s="17">
        <v>4</v>
      </c>
    </row>
    <row r="1138" spans="1:6" x14ac:dyDescent="0.25">
      <c r="A1138" s="17">
        <v>820</v>
      </c>
      <c r="B1138" s="17">
        <v>218</v>
      </c>
      <c r="C1138" s="17" t="s">
        <v>44</v>
      </c>
      <c r="D1138" s="17" t="s">
        <v>199</v>
      </c>
      <c r="E1138" s="17">
        <v>0.12385450000000001</v>
      </c>
      <c r="F1138" s="17">
        <v>1</v>
      </c>
    </row>
    <row r="1139" spans="1:6" x14ac:dyDescent="0.25">
      <c r="A1139" s="17">
        <v>5</v>
      </c>
      <c r="B1139" s="17">
        <v>256</v>
      </c>
      <c r="C1139" s="17" t="s">
        <v>28</v>
      </c>
      <c r="D1139" s="17" t="s">
        <v>158</v>
      </c>
      <c r="E1139" s="17">
        <v>0.1237311</v>
      </c>
      <c r="F1139" s="17">
        <v>1</v>
      </c>
    </row>
    <row r="1140" spans="1:6" x14ac:dyDescent="0.25">
      <c r="A1140" s="17">
        <v>8</v>
      </c>
      <c r="B1140" s="17">
        <v>235</v>
      </c>
      <c r="C1140" s="17" t="s">
        <v>31</v>
      </c>
      <c r="D1140" s="17" t="s">
        <v>136</v>
      </c>
      <c r="E1140" s="17">
        <v>0.12263590000000001</v>
      </c>
      <c r="F1140" s="17">
        <v>1</v>
      </c>
    </row>
    <row r="1141" spans="1:6" x14ac:dyDescent="0.25">
      <c r="A1141" s="17">
        <v>8</v>
      </c>
      <c r="B1141" s="17">
        <v>351</v>
      </c>
      <c r="C1141" s="17" t="s">
        <v>31</v>
      </c>
      <c r="D1141" s="17" t="s">
        <v>151</v>
      </c>
      <c r="E1141" s="17">
        <v>0.1212727</v>
      </c>
      <c r="F1141" s="17">
        <v>1</v>
      </c>
    </row>
    <row r="1142" spans="1:6" x14ac:dyDescent="0.25">
      <c r="A1142" s="17">
        <v>912</v>
      </c>
      <c r="B1142" s="17">
        <v>336</v>
      </c>
      <c r="C1142" s="17" t="s">
        <v>46</v>
      </c>
      <c r="D1142" s="17" t="s">
        <v>218</v>
      </c>
      <c r="E1142" s="17">
        <v>0.12062</v>
      </c>
      <c r="F1142" s="17">
        <v>6</v>
      </c>
    </row>
    <row r="1143" spans="1:6" x14ac:dyDescent="0.25">
      <c r="A1143" s="17">
        <v>6</v>
      </c>
      <c r="B1143" s="17">
        <v>660</v>
      </c>
      <c r="C1143" s="17" t="s">
        <v>29</v>
      </c>
      <c r="D1143" s="17" t="s">
        <v>152</v>
      </c>
      <c r="E1143" s="17">
        <v>0.1206024</v>
      </c>
      <c r="F1143" s="17">
        <v>1</v>
      </c>
    </row>
    <row r="1144" spans="1:6" x14ac:dyDescent="0.25">
      <c r="A1144" s="17">
        <v>1</v>
      </c>
      <c r="B1144" s="17">
        <v>93</v>
      </c>
      <c r="C1144" s="17" t="s">
        <v>24</v>
      </c>
      <c r="D1144" s="17" t="s">
        <v>196</v>
      </c>
      <c r="E1144" s="17">
        <v>0.1206</v>
      </c>
      <c r="F1144" s="17">
        <v>2</v>
      </c>
    </row>
    <row r="1145" spans="1:6" x14ac:dyDescent="0.25">
      <c r="A1145" s="17">
        <v>301</v>
      </c>
      <c r="B1145" s="17">
        <v>425</v>
      </c>
      <c r="C1145" s="17" t="s">
        <v>39</v>
      </c>
      <c r="D1145" s="17" t="s">
        <v>210</v>
      </c>
      <c r="E1145" s="17">
        <v>0.12038</v>
      </c>
      <c r="F1145" s="17">
        <v>4</v>
      </c>
    </row>
    <row r="1146" spans="1:6" x14ac:dyDescent="0.25">
      <c r="A1146" s="17">
        <v>6</v>
      </c>
      <c r="B1146" s="17">
        <v>740</v>
      </c>
      <c r="C1146" s="17" t="s">
        <v>29</v>
      </c>
      <c r="D1146" s="17" t="s">
        <v>264</v>
      </c>
      <c r="E1146" s="17">
        <v>0.1199723</v>
      </c>
      <c r="F1146" s="17">
        <v>1</v>
      </c>
    </row>
    <row r="1147" spans="1:6" x14ac:dyDescent="0.25">
      <c r="A1147" s="17">
        <v>6</v>
      </c>
      <c r="B1147" s="17">
        <v>63</v>
      </c>
      <c r="C1147" s="17" t="s">
        <v>29</v>
      </c>
      <c r="D1147" s="17" t="s">
        <v>177</v>
      </c>
      <c r="E1147" s="17">
        <v>0.1196</v>
      </c>
      <c r="F1147" s="17">
        <v>4</v>
      </c>
    </row>
    <row r="1148" spans="1:6" x14ac:dyDescent="0.25">
      <c r="A1148" s="17">
        <v>21</v>
      </c>
      <c r="B1148" s="17">
        <v>278</v>
      </c>
      <c r="C1148" s="17" t="s">
        <v>36</v>
      </c>
      <c r="D1148" s="17" t="s">
        <v>192</v>
      </c>
      <c r="E1148" s="17">
        <v>0.1186572</v>
      </c>
      <c r="F1148" s="17">
        <v>1</v>
      </c>
    </row>
    <row r="1149" spans="1:6" x14ac:dyDescent="0.25">
      <c r="A1149" s="17">
        <v>302</v>
      </c>
      <c r="B1149" s="17">
        <v>366</v>
      </c>
      <c r="C1149" s="17" t="s">
        <v>40</v>
      </c>
      <c r="D1149" s="17" t="s">
        <v>236</v>
      </c>
      <c r="E1149" s="17">
        <v>0.117977</v>
      </c>
      <c r="F1149" s="17">
        <v>2</v>
      </c>
    </row>
    <row r="1150" spans="1:6" x14ac:dyDescent="0.25">
      <c r="A1150" s="17">
        <v>6</v>
      </c>
      <c r="B1150" s="17">
        <v>231</v>
      </c>
      <c r="C1150" s="17" t="s">
        <v>29</v>
      </c>
      <c r="D1150" s="17" t="s">
        <v>190</v>
      </c>
      <c r="E1150" s="17">
        <v>0.11785320000000001</v>
      </c>
      <c r="F1150" s="17">
        <v>1</v>
      </c>
    </row>
    <row r="1151" spans="1:6" x14ac:dyDescent="0.25">
      <c r="A1151" s="17">
        <v>8</v>
      </c>
      <c r="B1151" s="17">
        <v>280</v>
      </c>
      <c r="C1151" s="17" t="s">
        <v>31</v>
      </c>
      <c r="D1151" s="17" t="s">
        <v>179</v>
      </c>
      <c r="E1151" s="17">
        <v>0.1178307</v>
      </c>
      <c r="F1151" s="17">
        <v>5</v>
      </c>
    </row>
    <row r="1152" spans="1:6" x14ac:dyDescent="0.25">
      <c r="A1152" s="17">
        <v>12</v>
      </c>
      <c r="B1152" s="17">
        <v>64</v>
      </c>
      <c r="C1152" s="17" t="s">
        <v>34</v>
      </c>
      <c r="D1152" s="17" t="s">
        <v>160</v>
      </c>
      <c r="E1152" s="17">
        <v>0.1177</v>
      </c>
      <c r="F1152" s="17">
        <v>2</v>
      </c>
    </row>
    <row r="1153" spans="1:6" x14ac:dyDescent="0.25">
      <c r="A1153" s="17">
        <v>6</v>
      </c>
      <c r="B1153" s="17">
        <v>437</v>
      </c>
      <c r="C1153" s="17" t="s">
        <v>29</v>
      </c>
      <c r="D1153" s="17" t="s">
        <v>141</v>
      </c>
      <c r="E1153" s="17">
        <v>0.11679639999999999</v>
      </c>
      <c r="F1153" s="17">
        <v>1</v>
      </c>
    </row>
    <row r="1154" spans="1:6" x14ac:dyDescent="0.25">
      <c r="A1154" s="17">
        <v>701</v>
      </c>
      <c r="B1154" s="17">
        <v>854</v>
      </c>
      <c r="C1154" s="17" t="s">
        <v>41</v>
      </c>
      <c r="D1154" s="17" t="s">
        <v>224</v>
      </c>
      <c r="E1154" s="17">
        <v>0.11646430000000001</v>
      </c>
      <c r="F1154" s="17">
        <v>1</v>
      </c>
    </row>
    <row r="1155" spans="1:6" x14ac:dyDescent="0.25">
      <c r="A1155" s="17">
        <v>912</v>
      </c>
      <c r="B1155" s="17">
        <v>342</v>
      </c>
      <c r="C1155" s="17" t="s">
        <v>46</v>
      </c>
      <c r="D1155" s="17" t="s">
        <v>166</v>
      </c>
      <c r="E1155" s="17">
        <v>0.115775</v>
      </c>
      <c r="F1155" s="17">
        <v>11</v>
      </c>
    </row>
    <row r="1156" spans="1:6" x14ac:dyDescent="0.25">
      <c r="A1156" s="17">
        <v>701</v>
      </c>
      <c r="B1156" s="17">
        <v>283</v>
      </c>
      <c r="C1156" s="17" t="s">
        <v>41</v>
      </c>
      <c r="D1156" s="17" t="s">
        <v>193</v>
      </c>
      <c r="E1156" s="17">
        <v>0.11550000000000001</v>
      </c>
      <c r="F1156" s="17">
        <v>2</v>
      </c>
    </row>
    <row r="1157" spans="1:6" x14ac:dyDescent="0.25">
      <c r="A1157" s="17">
        <v>6</v>
      </c>
      <c r="B1157" s="17">
        <v>236</v>
      </c>
      <c r="C1157" s="17" t="s">
        <v>29</v>
      </c>
      <c r="D1157" s="17" t="s">
        <v>144</v>
      </c>
      <c r="E1157" s="17">
        <v>0.114</v>
      </c>
      <c r="F1157" s="17">
        <v>4</v>
      </c>
    </row>
    <row r="1158" spans="1:6" x14ac:dyDescent="0.25">
      <c r="A1158" s="17">
        <v>8</v>
      </c>
      <c r="B1158" s="17">
        <v>611</v>
      </c>
      <c r="C1158" s="17" t="s">
        <v>31</v>
      </c>
      <c r="D1158" s="17" t="s">
        <v>189</v>
      </c>
      <c r="E1158" s="17">
        <v>0.1127288</v>
      </c>
      <c r="F1158" s="17">
        <v>1</v>
      </c>
    </row>
    <row r="1159" spans="1:6" x14ac:dyDescent="0.25">
      <c r="A1159" s="17">
        <v>5</v>
      </c>
      <c r="B1159" s="17">
        <v>227</v>
      </c>
      <c r="C1159" s="17" t="s">
        <v>28</v>
      </c>
      <c r="D1159" s="17" t="s">
        <v>243</v>
      </c>
      <c r="E1159" s="17">
        <v>0.11123470000000001</v>
      </c>
      <c r="F1159" s="17">
        <v>2</v>
      </c>
    </row>
    <row r="1160" spans="1:6" x14ac:dyDescent="0.25">
      <c r="A1160" s="17">
        <v>4</v>
      </c>
      <c r="B1160" s="17">
        <v>730</v>
      </c>
      <c r="C1160" s="17" t="s">
        <v>27</v>
      </c>
      <c r="D1160" s="17" t="s">
        <v>181</v>
      </c>
      <c r="E1160" s="17">
        <v>0.1085217</v>
      </c>
      <c r="F1160" s="17">
        <v>4</v>
      </c>
    </row>
    <row r="1161" spans="1:6" x14ac:dyDescent="0.25">
      <c r="A1161" s="17">
        <v>12</v>
      </c>
      <c r="B1161" s="17">
        <v>261</v>
      </c>
      <c r="C1161" s="17" t="s">
        <v>34</v>
      </c>
      <c r="D1161" s="17" t="s">
        <v>130</v>
      </c>
      <c r="E1161" s="17">
        <v>0.1074</v>
      </c>
      <c r="F1161" s="17">
        <v>2</v>
      </c>
    </row>
    <row r="1162" spans="1:6" x14ac:dyDescent="0.25">
      <c r="A1162" s="17">
        <v>701</v>
      </c>
      <c r="B1162" s="17">
        <v>232</v>
      </c>
      <c r="C1162" s="17" t="s">
        <v>41</v>
      </c>
      <c r="D1162" s="17" t="s">
        <v>173</v>
      </c>
      <c r="E1162" s="17">
        <v>0.1062007</v>
      </c>
      <c r="F1162" s="17">
        <v>2</v>
      </c>
    </row>
    <row r="1163" spans="1:6" x14ac:dyDescent="0.25">
      <c r="A1163" s="17">
        <v>50</v>
      </c>
      <c r="B1163" s="17">
        <v>283</v>
      </c>
      <c r="C1163" s="17" t="s">
        <v>38</v>
      </c>
      <c r="D1163" s="17" t="s">
        <v>193</v>
      </c>
      <c r="E1163" s="17">
        <v>0.1061</v>
      </c>
      <c r="F1163" s="17">
        <v>4</v>
      </c>
    </row>
    <row r="1164" spans="1:6" x14ac:dyDescent="0.25">
      <c r="A1164" s="17">
        <v>701</v>
      </c>
      <c r="B1164" s="17">
        <v>271</v>
      </c>
      <c r="C1164" s="17" t="s">
        <v>41</v>
      </c>
      <c r="D1164" s="17" t="s">
        <v>223</v>
      </c>
      <c r="E1164" s="17">
        <v>0.10574509999999999</v>
      </c>
      <c r="F1164" s="17">
        <v>1</v>
      </c>
    </row>
    <row r="1165" spans="1:6" x14ac:dyDescent="0.25">
      <c r="A1165" s="17">
        <v>6</v>
      </c>
      <c r="B1165" s="17">
        <v>434</v>
      </c>
      <c r="C1165" s="17" t="s">
        <v>29</v>
      </c>
      <c r="D1165" s="17" t="s">
        <v>221</v>
      </c>
      <c r="E1165" s="17">
        <v>0.1053</v>
      </c>
      <c r="F1165" s="17">
        <v>4</v>
      </c>
    </row>
    <row r="1166" spans="1:6" x14ac:dyDescent="0.25">
      <c r="A1166" s="17">
        <v>18</v>
      </c>
      <c r="B1166" s="17">
        <v>285</v>
      </c>
      <c r="C1166" s="17" t="s">
        <v>35</v>
      </c>
      <c r="D1166" s="17" t="s">
        <v>127</v>
      </c>
      <c r="E1166" s="17">
        <v>0.10472629999999999</v>
      </c>
      <c r="F1166" s="17">
        <v>1</v>
      </c>
    </row>
    <row r="1167" spans="1:6" x14ac:dyDescent="0.25">
      <c r="A1167" s="17">
        <v>301</v>
      </c>
      <c r="B1167" s="17">
        <v>854</v>
      </c>
      <c r="C1167" s="17" t="s">
        <v>39</v>
      </c>
      <c r="D1167" s="17" t="s">
        <v>224</v>
      </c>
      <c r="E1167" s="17">
        <v>0.1031241</v>
      </c>
      <c r="F1167" s="17">
        <v>1</v>
      </c>
    </row>
    <row r="1168" spans="1:6" x14ac:dyDescent="0.25">
      <c r="A1168" s="17">
        <v>301</v>
      </c>
      <c r="B1168" s="17">
        <v>635</v>
      </c>
      <c r="C1168" s="17" t="s">
        <v>39</v>
      </c>
      <c r="D1168" s="17" t="s">
        <v>146</v>
      </c>
      <c r="E1168" s="17">
        <v>0.1031241</v>
      </c>
      <c r="F1168" s="17">
        <v>1</v>
      </c>
    </row>
    <row r="1169" spans="1:6" x14ac:dyDescent="0.25">
      <c r="A1169" s="17">
        <v>301</v>
      </c>
      <c r="B1169" s="17">
        <v>233</v>
      </c>
      <c r="C1169" s="17" t="s">
        <v>39</v>
      </c>
      <c r="D1169" s="17" t="s">
        <v>217</v>
      </c>
      <c r="E1169" s="17">
        <v>0.1031241</v>
      </c>
      <c r="F1169" s="17">
        <v>1</v>
      </c>
    </row>
    <row r="1170" spans="1:6" x14ac:dyDescent="0.25">
      <c r="A1170" s="17">
        <v>301</v>
      </c>
      <c r="B1170" s="17">
        <v>271</v>
      </c>
      <c r="C1170" s="17" t="s">
        <v>39</v>
      </c>
      <c r="D1170" s="17" t="s">
        <v>223</v>
      </c>
      <c r="E1170" s="17">
        <v>0.1031241</v>
      </c>
      <c r="F1170" s="17">
        <v>1</v>
      </c>
    </row>
    <row r="1171" spans="1:6" x14ac:dyDescent="0.25">
      <c r="A1171" s="17">
        <v>301</v>
      </c>
      <c r="B1171" s="17">
        <v>273</v>
      </c>
      <c r="C1171" s="17" t="s">
        <v>39</v>
      </c>
      <c r="D1171" s="17" t="s">
        <v>176</v>
      </c>
      <c r="E1171" s="17">
        <v>0.1031241</v>
      </c>
      <c r="F1171" s="17">
        <v>1</v>
      </c>
    </row>
    <row r="1172" spans="1:6" x14ac:dyDescent="0.25">
      <c r="A1172" s="17">
        <v>301</v>
      </c>
      <c r="B1172" s="17">
        <v>580</v>
      </c>
      <c r="C1172" s="17" t="s">
        <v>39</v>
      </c>
      <c r="D1172" s="17" t="s">
        <v>182</v>
      </c>
      <c r="E1172" s="17">
        <v>0.1031241</v>
      </c>
      <c r="F1172" s="17">
        <v>1</v>
      </c>
    </row>
    <row r="1173" spans="1:6" x14ac:dyDescent="0.25">
      <c r="A1173" s="17">
        <v>301</v>
      </c>
      <c r="B1173" s="17">
        <v>274</v>
      </c>
      <c r="C1173" s="17" t="s">
        <v>39</v>
      </c>
      <c r="D1173" s="17" t="s">
        <v>247</v>
      </c>
      <c r="E1173" s="17">
        <v>0.1031241</v>
      </c>
      <c r="F1173" s="17">
        <v>1</v>
      </c>
    </row>
    <row r="1174" spans="1:6" x14ac:dyDescent="0.25">
      <c r="A1174" s="17">
        <v>301</v>
      </c>
      <c r="B1174" s="17">
        <v>655</v>
      </c>
      <c r="C1174" s="17" t="s">
        <v>39</v>
      </c>
      <c r="D1174" s="17" t="s">
        <v>255</v>
      </c>
      <c r="E1174" s="17">
        <v>0.1031241</v>
      </c>
      <c r="F1174" s="17">
        <v>1</v>
      </c>
    </row>
    <row r="1175" spans="1:6" x14ac:dyDescent="0.25">
      <c r="A1175" s="17">
        <v>301</v>
      </c>
      <c r="B1175" s="17">
        <v>272</v>
      </c>
      <c r="C1175" s="17" t="s">
        <v>39</v>
      </c>
      <c r="D1175" s="17" t="s">
        <v>184</v>
      </c>
      <c r="E1175" s="17">
        <v>0.1031241</v>
      </c>
      <c r="F1175" s="17">
        <v>1</v>
      </c>
    </row>
    <row r="1176" spans="1:6" x14ac:dyDescent="0.25">
      <c r="A1176" s="17">
        <v>301</v>
      </c>
      <c r="B1176" s="17">
        <v>231</v>
      </c>
      <c r="C1176" s="17" t="s">
        <v>39</v>
      </c>
      <c r="D1176" s="17" t="s">
        <v>190</v>
      </c>
      <c r="E1176" s="17">
        <v>0.1031241</v>
      </c>
      <c r="F1176" s="17">
        <v>1</v>
      </c>
    </row>
    <row r="1177" spans="1:6" x14ac:dyDescent="0.25">
      <c r="A1177" s="17">
        <v>301</v>
      </c>
      <c r="B1177" s="17">
        <v>836</v>
      </c>
      <c r="C1177" s="17" t="s">
        <v>39</v>
      </c>
      <c r="D1177" s="17" t="s">
        <v>250</v>
      </c>
      <c r="E1177" s="17">
        <v>0.1031241</v>
      </c>
      <c r="F1177" s="17">
        <v>1</v>
      </c>
    </row>
    <row r="1178" spans="1:6" x14ac:dyDescent="0.25">
      <c r="A1178" s="17">
        <v>301</v>
      </c>
      <c r="B1178" s="17">
        <v>251</v>
      </c>
      <c r="C1178" s="17" t="s">
        <v>39</v>
      </c>
      <c r="D1178" s="17" t="s">
        <v>164</v>
      </c>
      <c r="E1178" s="17">
        <v>0.1031241</v>
      </c>
      <c r="F1178" s="17">
        <v>1</v>
      </c>
    </row>
    <row r="1179" spans="1:6" x14ac:dyDescent="0.25">
      <c r="A1179" s="17">
        <v>301</v>
      </c>
      <c r="B1179" s="17">
        <v>866</v>
      </c>
      <c r="C1179" s="17" t="s">
        <v>39</v>
      </c>
      <c r="D1179" s="17" t="s">
        <v>208</v>
      </c>
      <c r="E1179" s="17">
        <v>0.1031241</v>
      </c>
      <c r="F1179" s="17">
        <v>1</v>
      </c>
    </row>
    <row r="1180" spans="1:6" x14ac:dyDescent="0.25">
      <c r="A1180" s="17">
        <v>301</v>
      </c>
      <c r="B1180" s="17">
        <v>225</v>
      </c>
      <c r="C1180" s="17" t="s">
        <v>39</v>
      </c>
      <c r="D1180" s="17" t="s">
        <v>157</v>
      </c>
      <c r="E1180" s="17">
        <v>0.1031241</v>
      </c>
      <c r="F1180" s="17">
        <v>1</v>
      </c>
    </row>
    <row r="1181" spans="1:6" x14ac:dyDescent="0.25">
      <c r="A1181" s="17">
        <v>301</v>
      </c>
      <c r="B1181" s="17">
        <v>268</v>
      </c>
      <c r="C1181" s="17" t="s">
        <v>39</v>
      </c>
      <c r="D1181" s="17" t="s">
        <v>231</v>
      </c>
      <c r="E1181" s="17">
        <v>0.1031241</v>
      </c>
      <c r="F1181" s="17">
        <v>1</v>
      </c>
    </row>
    <row r="1182" spans="1:6" x14ac:dyDescent="0.25">
      <c r="A1182" s="17">
        <v>301</v>
      </c>
      <c r="B1182" s="17">
        <v>244</v>
      </c>
      <c r="C1182" s="17" t="s">
        <v>39</v>
      </c>
      <c r="D1182" s="17" t="s">
        <v>200</v>
      </c>
      <c r="E1182" s="17">
        <v>0.1031241</v>
      </c>
      <c r="F1182" s="17">
        <v>1</v>
      </c>
    </row>
    <row r="1183" spans="1:6" x14ac:dyDescent="0.25">
      <c r="A1183" s="17">
        <v>301</v>
      </c>
      <c r="B1183" s="17">
        <v>880</v>
      </c>
      <c r="C1183" s="17" t="s">
        <v>39</v>
      </c>
      <c r="D1183" s="17" t="s">
        <v>237</v>
      </c>
      <c r="E1183" s="17">
        <v>0.1031241</v>
      </c>
      <c r="F1183" s="17">
        <v>1</v>
      </c>
    </row>
    <row r="1184" spans="1:6" x14ac:dyDescent="0.25">
      <c r="A1184" s="17">
        <v>301</v>
      </c>
      <c r="B1184" s="17">
        <v>245</v>
      </c>
      <c r="C1184" s="17" t="s">
        <v>39</v>
      </c>
      <c r="D1184" s="17" t="s">
        <v>254</v>
      </c>
      <c r="E1184" s="17">
        <v>0.1031241</v>
      </c>
      <c r="F1184" s="17">
        <v>1</v>
      </c>
    </row>
    <row r="1185" spans="1:6" x14ac:dyDescent="0.25">
      <c r="A1185" s="17">
        <v>301</v>
      </c>
      <c r="B1185" s="17">
        <v>872</v>
      </c>
      <c r="C1185" s="17" t="s">
        <v>39</v>
      </c>
      <c r="D1185" s="17" t="s">
        <v>265</v>
      </c>
      <c r="E1185" s="17">
        <v>0.1031241</v>
      </c>
      <c r="F1185" s="17">
        <v>1</v>
      </c>
    </row>
    <row r="1186" spans="1:6" x14ac:dyDescent="0.25">
      <c r="A1186" s="17">
        <v>301</v>
      </c>
      <c r="B1186" s="17">
        <v>256</v>
      </c>
      <c r="C1186" s="17" t="s">
        <v>39</v>
      </c>
      <c r="D1186" s="17" t="s">
        <v>158</v>
      </c>
      <c r="E1186" s="17">
        <v>0.1031241</v>
      </c>
      <c r="F1186" s="17">
        <v>1</v>
      </c>
    </row>
    <row r="1187" spans="1:6" x14ac:dyDescent="0.25">
      <c r="A1187" s="17">
        <v>301</v>
      </c>
      <c r="B1187" s="17">
        <v>252</v>
      </c>
      <c r="C1187" s="17" t="s">
        <v>39</v>
      </c>
      <c r="D1187" s="17" t="s">
        <v>149</v>
      </c>
      <c r="E1187" s="17">
        <v>0.1031241</v>
      </c>
      <c r="F1187" s="17">
        <v>1</v>
      </c>
    </row>
    <row r="1188" spans="1:6" x14ac:dyDescent="0.25">
      <c r="A1188" s="17">
        <v>301</v>
      </c>
      <c r="B1188" s="17">
        <v>232</v>
      </c>
      <c r="C1188" s="17" t="s">
        <v>39</v>
      </c>
      <c r="D1188" s="17" t="s">
        <v>173</v>
      </c>
      <c r="E1188" s="17">
        <v>0.1031241</v>
      </c>
      <c r="F1188" s="17">
        <v>1</v>
      </c>
    </row>
    <row r="1189" spans="1:6" x14ac:dyDescent="0.25">
      <c r="A1189" s="17">
        <v>5</v>
      </c>
      <c r="B1189" s="17">
        <v>228</v>
      </c>
      <c r="C1189" s="17" t="s">
        <v>28</v>
      </c>
      <c r="D1189" s="17" t="s">
        <v>156</v>
      </c>
      <c r="E1189" s="17">
        <v>0.1028921</v>
      </c>
      <c r="F1189" s="17">
        <v>2</v>
      </c>
    </row>
    <row r="1190" spans="1:6" x14ac:dyDescent="0.25">
      <c r="A1190" s="17">
        <v>11</v>
      </c>
      <c r="B1190" s="17">
        <v>229</v>
      </c>
      <c r="C1190" s="17" t="s">
        <v>33</v>
      </c>
      <c r="D1190" s="17" t="s">
        <v>163</v>
      </c>
      <c r="E1190" s="17">
        <v>0.10140440000000001</v>
      </c>
      <c r="F1190" s="17">
        <v>1</v>
      </c>
    </row>
    <row r="1191" spans="1:6" x14ac:dyDescent="0.25">
      <c r="A1191" s="17">
        <v>1</v>
      </c>
      <c r="B1191" s="17">
        <v>550</v>
      </c>
      <c r="C1191" s="17" t="s">
        <v>24</v>
      </c>
      <c r="D1191" s="17" t="s">
        <v>153</v>
      </c>
      <c r="E1191" s="17">
        <v>0.1002002</v>
      </c>
      <c r="F1191" s="17">
        <v>1</v>
      </c>
    </row>
    <row r="1192" spans="1:6" x14ac:dyDescent="0.25">
      <c r="A1192" s="17">
        <v>301</v>
      </c>
      <c r="B1192" s="17">
        <v>789</v>
      </c>
      <c r="C1192" s="17" t="s">
        <v>39</v>
      </c>
      <c r="D1192" s="17" t="s">
        <v>245</v>
      </c>
      <c r="E1192" s="17">
        <v>9.9711999999999995E-2</v>
      </c>
      <c r="F1192" s="17">
        <v>10</v>
      </c>
    </row>
    <row r="1193" spans="1:6" x14ac:dyDescent="0.25">
      <c r="A1193" s="17">
        <v>2</v>
      </c>
      <c r="B1193" s="17">
        <v>358</v>
      </c>
      <c r="C1193" s="17" t="s">
        <v>25</v>
      </c>
      <c r="D1193" s="17" t="s">
        <v>219</v>
      </c>
      <c r="E1193" s="17">
        <v>9.9599999999999994E-2</v>
      </c>
      <c r="F1193" s="17">
        <v>2</v>
      </c>
    </row>
    <row r="1194" spans="1:6" x14ac:dyDescent="0.25">
      <c r="A1194" s="17">
        <v>301</v>
      </c>
      <c r="B1194" s="17">
        <v>451</v>
      </c>
      <c r="C1194" s="17" t="s">
        <v>39</v>
      </c>
      <c r="D1194" s="17" t="s">
        <v>201</v>
      </c>
      <c r="E1194" s="17">
        <v>9.7600000000000006E-2</v>
      </c>
      <c r="F1194" s="17">
        <v>4</v>
      </c>
    </row>
    <row r="1195" spans="1:6" x14ac:dyDescent="0.25">
      <c r="A1195" s="17">
        <v>3</v>
      </c>
      <c r="B1195" s="17">
        <v>798</v>
      </c>
      <c r="C1195" s="17" t="s">
        <v>26</v>
      </c>
      <c r="D1195" s="17" t="s">
        <v>155</v>
      </c>
      <c r="E1195" s="17">
        <v>9.74E-2</v>
      </c>
      <c r="F1195" s="17">
        <v>1</v>
      </c>
    </row>
    <row r="1196" spans="1:6" x14ac:dyDescent="0.25">
      <c r="A1196" s="17">
        <v>21</v>
      </c>
      <c r="B1196" s="17">
        <v>218</v>
      </c>
      <c r="C1196" s="17" t="s">
        <v>36</v>
      </c>
      <c r="D1196" s="17" t="s">
        <v>199</v>
      </c>
      <c r="E1196" s="17">
        <v>9.7330399999999997E-2</v>
      </c>
      <c r="F1196" s="17">
        <v>1</v>
      </c>
    </row>
    <row r="1197" spans="1:6" x14ac:dyDescent="0.25">
      <c r="A1197" s="17">
        <v>22</v>
      </c>
      <c r="B1197" s="17">
        <v>755</v>
      </c>
      <c r="C1197" s="17" t="s">
        <v>37</v>
      </c>
      <c r="D1197" s="17" t="s">
        <v>135</v>
      </c>
      <c r="E1197" s="17">
        <v>9.6010700000000004E-2</v>
      </c>
      <c r="F1197" s="17">
        <v>3</v>
      </c>
    </row>
    <row r="1198" spans="1:6" x14ac:dyDescent="0.25">
      <c r="A1198" s="17">
        <v>742</v>
      </c>
      <c r="B1198" s="17">
        <v>625</v>
      </c>
      <c r="C1198" s="17" t="s">
        <v>42</v>
      </c>
      <c r="D1198" s="17" t="s">
        <v>110</v>
      </c>
      <c r="E1198" s="17">
        <v>9.5899999999999999E-2</v>
      </c>
      <c r="F1198" s="17">
        <v>1</v>
      </c>
    </row>
    <row r="1199" spans="1:6" x14ac:dyDescent="0.25">
      <c r="A1199" s="17">
        <v>742</v>
      </c>
      <c r="B1199" s="17">
        <v>139</v>
      </c>
      <c r="C1199" s="17" t="s">
        <v>42</v>
      </c>
      <c r="D1199" s="17" t="s">
        <v>165</v>
      </c>
      <c r="E1199" s="17">
        <v>9.2179999999999998E-2</v>
      </c>
      <c r="F1199" s="17">
        <v>2</v>
      </c>
    </row>
    <row r="1200" spans="1:6" x14ac:dyDescent="0.25">
      <c r="A1200" s="17">
        <v>301</v>
      </c>
      <c r="B1200" s="17">
        <v>340</v>
      </c>
      <c r="C1200" s="17" t="s">
        <v>39</v>
      </c>
      <c r="D1200" s="17" t="s">
        <v>202</v>
      </c>
      <c r="E1200" s="17">
        <v>9.0980000000000005E-2</v>
      </c>
      <c r="F1200" s="17">
        <v>8</v>
      </c>
    </row>
    <row r="1201" spans="1:6" x14ac:dyDescent="0.25">
      <c r="A1201" s="17">
        <v>918</v>
      </c>
      <c r="B1201" s="17">
        <v>274</v>
      </c>
      <c r="C1201" s="17" t="s">
        <v>48</v>
      </c>
      <c r="D1201" s="17" t="s">
        <v>247</v>
      </c>
      <c r="E1201" s="17">
        <v>9.0700000000000003E-2</v>
      </c>
      <c r="F1201" s="17">
        <v>1</v>
      </c>
    </row>
    <row r="1202" spans="1:6" x14ac:dyDescent="0.25">
      <c r="A1202" s="17">
        <v>912</v>
      </c>
      <c r="B1202" s="17">
        <v>463</v>
      </c>
      <c r="C1202" s="17" t="s">
        <v>46</v>
      </c>
      <c r="D1202" s="17" t="s">
        <v>251</v>
      </c>
      <c r="E1202" s="17">
        <v>0.09</v>
      </c>
      <c r="F1202" s="17">
        <v>1</v>
      </c>
    </row>
    <row r="1203" spans="1:6" x14ac:dyDescent="0.25">
      <c r="A1203" s="17">
        <v>989</v>
      </c>
      <c r="B1203" s="17">
        <v>227</v>
      </c>
      <c r="C1203" s="17" t="s">
        <v>50</v>
      </c>
      <c r="D1203" s="17" t="s">
        <v>243</v>
      </c>
      <c r="E1203" s="17">
        <v>8.8457099999999997E-2</v>
      </c>
      <c r="F1203" s="17">
        <v>1</v>
      </c>
    </row>
    <row r="1204" spans="1:6" x14ac:dyDescent="0.25">
      <c r="A1204" s="17">
        <v>989</v>
      </c>
      <c r="B1204" s="17">
        <v>249</v>
      </c>
      <c r="C1204" s="17" t="s">
        <v>50</v>
      </c>
      <c r="D1204" s="17" t="s">
        <v>197</v>
      </c>
      <c r="E1204" s="17">
        <v>8.8457099999999997E-2</v>
      </c>
      <c r="F1204" s="17">
        <v>1</v>
      </c>
    </row>
    <row r="1205" spans="1:6" x14ac:dyDescent="0.25">
      <c r="A1205" s="17">
        <v>6</v>
      </c>
      <c r="B1205" s="17">
        <v>364</v>
      </c>
      <c r="C1205" s="17" t="s">
        <v>29</v>
      </c>
      <c r="D1205" s="17" t="s">
        <v>145</v>
      </c>
      <c r="E1205" s="17">
        <v>8.7929999999999994E-2</v>
      </c>
      <c r="F1205" s="17">
        <v>4</v>
      </c>
    </row>
    <row r="1206" spans="1:6" x14ac:dyDescent="0.25">
      <c r="A1206" s="17">
        <v>18</v>
      </c>
      <c r="B1206" s="17">
        <v>738</v>
      </c>
      <c r="C1206" s="17" t="s">
        <v>35</v>
      </c>
      <c r="D1206" s="17" t="s">
        <v>119</v>
      </c>
      <c r="E1206" s="17">
        <v>8.6800000000000002E-2</v>
      </c>
      <c r="F1206" s="17">
        <v>2</v>
      </c>
    </row>
    <row r="1207" spans="1:6" x14ac:dyDescent="0.25">
      <c r="A1207" s="17">
        <v>742</v>
      </c>
      <c r="B1207" s="17">
        <v>454</v>
      </c>
      <c r="C1207" s="17" t="s">
        <v>42</v>
      </c>
      <c r="D1207" s="17" t="s">
        <v>142</v>
      </c>
      <c r="E1207" s="17">
        <v>8.6360000000000006E-2</v>
      </c>
      <c r="F1207" s="17">
        <v>4</v>
      </c>
    </row>
    <row r="1208" spans="1:6" x14ac:dyDescent="0.25">
      <c r="A1208" s="17">
        <v>50</v>
      </c>
      <c r="B1208" s="17">
        <v>232</v>
      </c>
      <c r="C1208" s="17" t="s">
        <v>38</v>
      </c>
      <c r="D1208" s="17" t="s">
        <v>173</v>
      </c>
      <c r="E1208" s="17">
        <v>8.6099999999999996E-2</v>
      </c>
      <c r="F1208" s="17">
        <v>2</v>
      </c>
    </row>
    <row r="1209" spans="1:6" x14ac:dyDescent="0.25">
      <c r="A1209" s="17">
        <v>742</v>
      </c>
      <c r="B1209" s="17">
        <v>253</v>
      </c>
      <c r="C1209" s="17" t="s">
        <v>42</v>
      </c>
      <c r="D1209" s="17" t="s">
        <v>118</v>
      </c>
      <c r="E1209" s="17">
        <v>8.5999999999999993E-2</v>
      </c>
      <c r="F1209" s="17">
        <v>1</v>
      </c>
    </row>
    <row r="1210" spans="1:6" x14ac:dyDescent="0.25">
      <c r="A1210" s="17">
        <v>742</v>
      </c>
      <c r="B1210" s="17">
        <v>239</v>
      </c>
      <c r="C1210" s="17" t="s">
        <v>42</v>
      </c>
      <c r="D1210" s="17" t="s">
        <v>215</v>
      </c>
      <c r="E1210" s="17">
        <v>8.5999999999999993E-2</v>
      </c>
      <c r="F1210" s="17">
        <v>1</v>
      </c>
    </row>
    <row r="1211" spans="1:6" x14ac:dyDescent="0.25">
      <c r="A1211" s="17">
        <v>301</v>
      </c>
      <c r="B1211" s="17">
        <v>382</v>
      </c>
      <c r="C1211" s="17" t="s">
        <v>39</v>
      </c>
      <c r="D1211" s="17" t="s">
        <v>256</v>
      </c>
      <c r="E1211" s="17">
        <v>8.5699999999999998E-2</v>
      </c>
      <c r="F1211" s="17">
        <v>3</v>
      </c>
    </row>
    <row r="1212" spans="1:6" x14ac:dyDescent="0.25">
      <c r="A1212" s="17">
        <v>301</v>
      </c>
      <c r="B1212" s="17">
        <v>446</v>
      </c>
      <c r="C1212" s="17" t="s">
        <v>39</v>
      </c>
      <c r="D1212" s="17" t="s">
        <v>170</v>
      </c>
      <c r="E1212" s="17">
        <v>8.5699999999999998E-2</v>
      </c>
      <c r="F1212" s="17">
        <v>3</v>
      </c>
    </row>
    <row r="1213" spans="1:6" x14ac:dyDescent="0.25">
      <c r="A1213" s="17">
        <v>301</v>
      </c>
      <c r="B1213" s="17">
        <v>383</v>
      </c>
      <c r="C1213" s="17" t="s">
        <v>39</v>
      </c>
      <c r="D1213" s="17" t="s">
        <v>244</v>
      </c>
      <c r="E1213" s="17">
        <v>8.5699999999999998E-2</v>
      </c>
      <c r="F1213" s="17">
        <v>3</v>
      </c>
    </row>
    <row r="1214" spans="1:6" x14ac:dyDescent="0.25">
      <c r="A1214" s="17">
        <v>1</v>
      </c>
      <c r="B1214" s="17">
        <v>248</v>
      </c>
      <c r="C1214" s="17" t="s">
        <v>24</v>
      </c>
      <c r="D1214" s="17" t="s">
        <v>117</v>
      </c>
      <c r="E1214" s="17">
        <v>8.5683999999999996E-2</v>
      </c>
      <c r="F1214" s="17">
        <v>2</v>
      </c>
    </row>
    <row r="1215" spans="1:6" x14ac:dyDescent="0.25">
      <c r="A1215" s="17">
        <v>701</v>
      </c>
      <c r="B1215" s="17">
        <v>71</v>
      </c>
      <c r="C1215" s="17" t="s">
        <v>41</v>
      </c>
      <c r="D1215" s="17" t="s">
        <v>198</v>
      </c>
      <c r="E1215" s="17">
        <v>8.5629999999999998E-2</v>
      </c>
      <c r="F1215" s="17">
        <v>5</v>
      </c>
    </row>
    <row r="1216" spans="1:6" x14ac:dyDescent="0.25">
      <c r="A1216" s="17">
        <v>301</v>
      </c>
      <c r="B1216" s="17">
        <v>130</v>
      </c>
      <c r="C1216" s="17" t="s">
        <v>39</v>
      </c>
      <c r="D1216" s="17" t="s">
        <v>209</v>
      </c>
      <c r="E1216" s="17">
        <v>8.5148100000000004E-2</v>
      </c>
      <c r="F1216" s="17">
        <v>1</v>
      </c>
    </row>
    <row r="1217" spans="1:6" x14ac:dyDescent="0.25">
      <c r="A1217" s="17">
        <v>742</v>
      </c>
      <c r="B1217" s="17">
        <v>862</v>
      </c>
      <c r="C1217" s="17" t="s">
        <v>42</v>
      </c>
      <c r="D1217" s="17" t="s">
        <v>180</v>
      </c>
      <c r="E1217" s="17">
        <v>8.4900000000000003E-2</v>
      </c>
      <c r="F1217" s="17">
        <v>1</v>
      </c>
    </row>
    <row r="1218" spans="1:6" x14ac:dyDescent="0.25">
      <c r="A1218" s="17">
        <v>4</v>
      </c>
      <c r="B1218" s="17">
        <v>238</v>
      </c>
      <c r="C1218" s="17" t="s">
        <v>27</v>
      </c>
      <c r="D1218" s="17" t="s">
        <v>116</v>
      </c>
      <c r="E1218" s="17">
        <v>8.3360000000000004E-2</v>
      </c>
      <c r="F1218" s="17">
        <v>3</v>
      </c>
    </row>
    <row r="1219" spans="1:6" x14ac:dyDescent="0.25">
      <c r="A1219" s="17">
        <v>2</v>
      </c>
      <c r="B1219" s="17">
        <v>139</v>
      </c>
      <c r="C1219" s="17" t="s">
        <v>25</v>
      </c>
      <c r="D1219" s="17" t="s">
        <v>165</v>
      </c>
      <c r="E1219" s="17">
        <v>8.3000000000000004E-2</v>
      </c>
      <c r="F1219" s="17">
        <v>3</v>
      </c>
    </row>
    <row r="1220" spans="1:6" x14ac:dyDescent="0.25">
      <c r="A1220" s="17">
        <v>701</v>
      </c>
      <c r="B1220" s="17">
        <v>85</v>
      </c>
      <c r="C1220" s="17" t="s">
        <v>41</v>
      </c>
      <c r="D1220" s="17" t="s">
        <v>171</v>
      </c>
      <c r="E1220" s="17">
        <v>8.1900000000000001E-2</v>
      </c>
      <c r="F1220" s="17">
        <v>3</v>
      </c>
    </row>
    <row r="1221" spans="1:6" x14ac:dyDescent="0.25">
      <c r="A1221" s="17">
        <v>301</v>
      </c>
      <c r="B1221" s="17">
        <v>679</v>
      </c>
      <c r="C1221" s="17" t="s">
        <v>39</v>
      </c>
      <c r="D1221" s="17" t="s">
        <v>222</v>
      </c>
      <c r="E1221" s="17">
        <v>8.1369999999999998E-2</v>
      </c>
      <c r="F1221" s="17">
        <v>8</v>
      </c>
    </row>
    <row r="1222" spans="1:6" x14ac:dyDescent="0.25">
      <c r="A1222" s="17">
        <v>918</v>
      </c>
      <c r="B1222" s="17">
        <v>249</v>
      </c>
      <c r="C1222" s="17" t="s">
        <v>48</v>
      </c>
      <c r="D1222" s="17" t="s">
        <v>197</v>
      </c>
      <c r="E1222" s="17">
        <v>8.1199999999999994E-2</v>
      </c>
      <c r="F1222" s="17">
        <v>1</v>
      </c>
    </row>
    <row r="1223" spans="1:6" x14ac:dyDescent="0.25">
      <c r="A1223" s="17">
        <v>5</v>
      </c>
      <c r="B1223" s="17">
        <v>366</v>
      </c>
      <c r="C1223" s="17" t="s">
        <v>28</v>
      </c>
      <c r="D1223" s="17" t="s">
        <v>236</v>
      </c>
      <c r="E1223" s="17">
        <v>8.0369999999999997E-2</v>
      </c>
      <c r="F1223" s="17">
        <v>2</v>
      </c>
    </row>
    <row r="1224" spans="1:6" x14ac:dyDescent="0.25">
      <c r="A1224" s="17">
        <v>918</v>
      </c>
      <c r="B1224" s="17">
        <v>358</v>
      </c>
      <c r="C1224" s="17" t="s">
        <v>48</v>
      </c>
      <c r="D1224" s="17" t="s">
        <v>219</v>
      </c>
      <c r="E1224" s="17">
        <v>7.8969999999999999E-2</v>
      </c>
      <c r="F1224" s="17">
        <v>2</v>
      </c>
    </row>
    <row r="1225" spans="1:6" x14ac:dyDescent="0.25">
      <c r="A1225" s="17">
        <v>8</v>
      </c>
      <c r="B1225" s="17">
        <v>728</v>
      </c>
      <c r="C1225" s="17" t="s">
        <v>31</v>
      </c>
      <c r="D1225" s="17" t="s">
        <v>150</v>
      </c>
      <c r="E1225" s="17">
        <v>7.8399999999999997E-2</v>
      </c>
      <c r="F1225" s="17">
        <v>2</v>
      </c>
    </row>
    <row r="1226" spans="1:6" x14ac:dyDescent="0.25">
      <c r="A1226" s="17">
        <v>22</v>
      </c>
      <c r="B1226" s="17">
        <v>239</v>
      </c>
      <c r="C1226" s="17" t="s">
        <v>37</v>
      </c>
      <c r="D1226" s="17" t="s">
        <v>215</v>
      </c>
      <c r="E1226" s="17">
        <v>7.7899999999999997E-2</v>
      </c>
      <c r="F1226" s="17">
        <v>1</v>
      </c>
    </row>
    <row r="1227" spans="1:6" x14ac:dyDescent="0.25">
      <c r="A1227" s="17">
        <v>11</v>
      </c>
      <c r="B1227" s="17">
        <v>498</v>
      </c>
      <c r="C1227" s="17" t="s">
        <v>33</v>
      </c>
      <c r="D1227" s="17" t="s">
        <v>185</v>
      </c>
      <c r="E1227" s="17">
        <v>7.7100000000000002E-2</v>
      </c>
      <c r="F1227" s="17">
        <v>1</v>
      </c>
    </row>
    <row r="1228" spans="1:6" x14ac:dyDescent="0.25">
      <c r="A1228" s="17">
        <v>4</v>
      </c>
      <c r="B1228" s="17">
        <v>489</v>
      </c>
      <c r="C1228" s="17" t="s">
        <v>27</v>
      </c>
      <c r="D1228" s="17" t="s">
        <v>220</v>
      </c>
      <c r="E1228" s="17">
        <v>7.6661999999999994E-2</v>
      </c>
      <c r="F1228" s="17">
        <v>2</v>
      </c>
    </row>
    <row r="1229" spans="1:6" x14ac:dyDescent="0.25">
      <c r="A1229" s="17">
        <v>1</v>
      </c>
      <c r="B1229" s="17">
        <v>63</v>
      </c>
      <c r="C1229" s="17" t="s">
        <v>24</v>
      </c>
      <c r="D1229" s="17" t="s">
        <v>177</v>
      </c>
      <c r="E1229" s="17">
        <v>7.6020000000000004E-2</v>
      </c>
      <c r="F1229" s="17">
        <v>3</v>
      </c>
    </row>
    <row r="1230" spans="1:6" x14ac:dyDescent="0.25">
      <c r="A1230" s="17">
        <v>6</v>
      </c>
      <c r="B1230" s="17">
        <v>340</v>
      </c>
      <c r="C1230" s="17" t="s">
        <v>29</v>
      </c>
      <c r="D1230" s="17" t="s">
        <v>202</v>
      </c>
      <c r="E1230" s="17">
        <v>7.5800000000000006E-2</v>
      </c>
      <c r="F1230" s="17">
        <v>4</v>
      </c>
    </row>
    <row r="1231" spans="1:6" x14ac:dyDescent="0.25">
      <c r="A1231" s="17">
        <v>918</v>
      </c>
      <c r="B1231" s="17">
        <v>389</v>
      </c>
      <c r="C1231" s="17" t="s">
        <v>48</v>
      </c>
      <c r="D1231" s="17" t="s">
        <v>203</v>
      </c>
      <c r="E1231" s="17">
        <v>7.5300000000000006E-2</v>
      </c>
      <c r="F1231" s="17">
        <v>2</v>
      </c>
    </row>
    <row r="1232" spans="1:6" x14ac:dyDescent="0.25">
      <c r="A1232" s="17">
        <v>4</v>
      </c>
      <c r="B1232" s="17">
        <v>425</v>
      </c>
      <c r="C1232" s="17" t="s">
        <v>27</v>
      </c>
      <c r="D1232" s="17" t="s">
        <v>210</v>
      </c>
      <c r="E1232" s="17">
        <v>7.5200000000000003E-2</v>
      </c>
      <c r="F1232" s="17">
        <v>2</v>
      </c>
    </row>
    <row r="1233" spans="1:6" x14ac:dyDescent="0.25">
      <c r="A1233" s="17">
        <v>701</v>
      </c>
      <c r="B1233" s="17">
        <v>228</v>
      </c>
      <c r="C1233" s="17" t="s">
        <v>41</v>
      </c>
      <c r="D1233" s="17" t="s">
        <v>156</v>
      </c>
      <c r="E1233" s="17">
        <v>7.3899999999999993E-2</v>
      </c>
      <c r="F1233" s="17">
        <v>2</v>
      </c>
    </row>
    <row r="1234" spans="1:6" x14ac:dyDescent="0.25">
      <c r="A1234" s="17">
        <v>8</v>
      </c>
      <c r="B1234" s="17">
        <v>349</v>
      </c>
      <c r="C1234" s="17" t="s">
        <v>31</v>
      </c>
      <c r="D1234" s="17" t="s">
        <v>131</v>
      </c>
      <c r="E1234" s="17">
        <v>7.3800000000000004E-2</v>
      </c>
      <c r="F1234" s="17">
        <v>1</v>
      </c>
    </row>
    <row r="1235" spans="1:6" x14ac:dyDescent="0.25">
      <c r="A1235" s="17">
        <v>50</v>
      </c>
      <c r="B1235" s="17">
        <v>336</v>
      </c>
      <c r="C1235" s="17" t="s">
        <v>38</v>
      </c>
      <c r="D1235" s="17" t="s">
        <v>218</v>
      </c>
      <c r="E1235" s="17">
        <v>7.3140999999999998E-2</v>
      </c>
      <c r="F1235" s="17">
        <v>4</v>
      </c>
    </row>
    <row r="1236" spans="1:6" x14ac:dyDescent="0.25">
      <c r="A1236" s="17">
        <v>820</v>
      </c>
      <c r="B1236" s="17">
        <v>660</v>
      </c>
      <c r="C1236" s="17" t="s">
        <v>44</v>
      </c>
      <c r="D1236" s="17" t="s">
        <v>152</v>
      </c>
      <c r="E1236" s="17">
        <v>7.3099999999999998E-2</v>
      </c>
      <c r="F1236" s="17">
        <v>1</v>
      </c>
    </row>
    <row r="1237" spans="1:6" x14ac:dyDescent="0.25">
      <c r="A1237" s="17">
        <v>701</v>
      </c>
      <c r="B1237" s="17">
        <v>93</v>
      </c>
      <c r="C1237" s="17" t="s">
        <v>41</v>
      </c>
      <c r="D1237" s="17" t="s">
        <v>196</v>
      </c>
      <c r="E1237" s="17">
        <v>7.1499999999999994E-2</v>
      </c>
      <c r="F1237" s="17">
        <v>2</v>
      </c>
    </row>
    <row r="1238" spans="1:6" x14ac:dyDescent="0.25">
      <c r="A1238" s="17">
        <v>742</v>
      </c>
      <c r="B1238" s="17">
        <v>611</v>
      </c>
      <c r="C1238" s="17" t="s">
        <v>42</v>
      </c>
      <c r="D1238" s="17" t="s">
        <v>189</v>
      </c>
      <c r="E1238" s="17">
        <v>6.9290000000000004E-2</v>
      </c>
      <c r="F1238" s="17">
        <v>2</v>
      </c>
    </row>
    <row r="1239" spans="1:6" x14ac:dyDescent="0.25">
      <c r="A1239" s="17">
        <v>989</v>
      </c>
      <c r="B1239" s="17">
        <v>272</v>
      </c>
      <c r="C1239" s="17" t="s">
        <v>50</v>
      </c>
      <c r="D1239" s="17" t="s">
        <v>184</v>
      </c>
      <c r="E1239" s="17">
        <v>6.8970900000000002E-2</v>
      </c>
      <c r="F1239" s="17">
        <v>1</v>
      </c>
    </row>
    <row r="1240" spans="1:6" x14ac:dyDescent="0.25">
      <c r="A1240" s="17">
        <v>21</v>
      </c>
      <c r="B1240" s="17">
        <v>550</v>
      </c>
      <c r="C1240" s="17" t="s">
        <v>36</v>
      </c>
      <c r="D1240" s="17" t="s">
        <v>153</v>
      </c>
      <c r="E1240" s="17">
        <v>6.8699999999999997E-2</v>
      </c>
      <c r="F1240" s="17">
        <v>2</v>
      </c>
    </row>
    <row r="1241" spans="1:6" x14ac:dyDescent="0.25">
      <c r="A1241" s="17">
        <v>22</v>
      </c>
      <c r="B1241" s="17">
        <v>349</v>
      </c>
      <c r="C1241" s="17" t="s">
        <v>37</v>
      </c>
      <c r="D1241" s="17" t="s">
        <v>131</v>
      </c>
      <c r="E1241" s="17">
        <v>6.7199999999999996E-2</v>
      </c>
      <c r="F1241" s="17">
        <v>3</v>
      </c>
    </row>
    <row r="1242" spans="1:6" x14ac:dyDescent="0.25">
      <c r="A1242" s="17">
        <v>701</v>
      </c>
      <c r="B1242" s="17">
        <v>280</v>
      </c>
      <c r="C1242" s="17" t="s">
        <v>41</v>
      </c>
      <c r="D1242" s="17" t="s">
        <v>179</v>
      </c>
      <c r="E1242" s="17">
        <v>6.6100000000000006E-2</v>
      </c>
      <c r="F1242" s="17">
        <v>2</v>
      </c>
    </row>
    <row r="1243" spans="1:6" x14ac:dyDescent="0.25">
      <c r="A1243" s="17">
        <v>302</v>
      </c>
      <c r="B1243" s="17">
        <v>336</v>
      </c>
      <c r="C1243" s="17" t="s">
        <v>40</v>
      </c>
      <c r="D1243" s="17" t="s">
        <v>218</v>
      </c>
      <c r="E1243" s="17">
        <v>6.5500000000000003E-2</v>
      </c>
      <c r="F1243" s="17">
        <v>3</v>
      </c>
    </row>
    <row r="1244" spans="1:6" x14ac:dyDescent="0.25">
      <c r="A1244" s="17">
        <v>1</v>
      </c>
      <c r="B1244" s="17">
        <v>640</v>
      </c>
      <c r="C1244" s="17" t="s">
        <v>24</v>
      </c>
      <c r="D1244" s="17" t="s">
        <v>147</v>
      </c>
      <c r="E1244" s="17">
        <v>6.5100000000000005E-2</v>
      </c>
      <c r="F1244" s="17">
        <v>1</v>
      </c>
    </row>
    <row r="1245" spans="1:6" x14ac:dyDescent="0.25">
      <c r="A1245" s="17">
        <v>5</v>
      </c>
      <c r="B1245" s="17">
        <v>832</v>
      </c>
      <c r="C1245" s="17" t="s">
        <v>28</v>
      </c>
      <c r="D1245" s="17" t="s">
        <v>212</v>
      </c>
      <c r="E1245" s="17">
        <v>6.4699999999999994E-2</v>
      </c>
      <c r="F1245" s="17">
        <v>1</v>
      </c>
    </row>
    <row r="1246" spans="1:6" x14ac:dyDescent="0.25">
      <c r="A1246" s="17">
        <v>18</v>
      </c>
      <c r="B1246" s="17">
        <v>349</v>
      </c>
      <c r="C1246" s="17" t="s">
        <v>35</v>
      </c>
      <c r="D1246" s="17" t="s">
        <v>131</v>
      </c>
      <c r="E1246" s="17">
        <v>6.4500000000000002E-2</v>
      </c>
      <c r="F1246" s="17">
        <v>2</v>
      </c>
    </row>
    <row r="1247" spans="1:6" x14ac:dyDescent="0.25">
      <c r="A1247" s="17">
        <v>21</v>
      </c>
      <c r="B1247" s="17">
        <v>454</v>
      </c>
      <c r="C1247" s="17" t="s">
        <v>36</v>
      </c>
      <c r="D1247" s="17" t="s">
        <v>142</v>
      </c>
      <c r="E1247" s="17">
        <v>6.3960000000000003E-2</v>
      </c>
      <c r="F1247" s="17">
        <v>1</v>
      </c>
    </row>
    <row r="1248" spans="1:6" x14ac:dyDescent="0.25">
      <c r="A1248" s="17">
        <v>742</v>
      </c>
      <c r="B1248" s="17">
        <v>218</v>
      </c>
      <c r="C1248" s="17" t="s">
        <v>42</v>
      </c>
      <c r="D1248" s="17" t="s">
        <v>199</v>
      </c>
      <c r="E1248" s="17">
        <v>6.3899999999999998E-2</v>
      </c>
      <c r="F1248" s="17">
        <v>1</v>
      </c>
    </row>
    <row r="1249" spans="1:6" x14ac:dyDescent="0.25">
      <c r="A1249" s="17">
        <v>301</v>
      </c>
      <c r="B1249" s="17">
        <v>218</v>
      </c>
      <c r="C1249" s="17" t="s">
        <v>39</v>
      </c>
      <c r="D1249" s="17" t="s">
        <v>199</v>
      </c>
      <c r="E1249" s="17">
        <v>6.3899999999999998E-2</v>
      </c>
      <c r="F1249" s="17">
        <v>2</v>
      </c>
    </row>
    <row r="1250" spans="1:6" x14ac:dyDescent="0.25">
      <c r="A1250" s="17">
        <v>5</v>
      </c>
      <c r="B1250" s="17">
        <v>764</v>
      </c>
      <c r="C1250" s="17" t="s">
        <v>28</v>
      </c>
      <c r="D1250" s="17" t="s">
        <v>205</v>
      </c>
      <c r="E1250" s="17">
        <v>6.2600000000000003E-2</v>
      </c>
      <c r="F1250" s="17">
        <v>1</v>
      </c>
    </row>
    <row r="1251" spans="1:6" x14ac:dyDescent="0.25">
      <c r="A1251" s="17">
        <v>21</v>
      </c>
      <c r="B1251" s="17">
        <v>755</v>
      </c>
      <c r="C1251" s="17" t="s">
        <v>36</v>
      </c>
      <c r="D1251" s="17" t="s">
        <v>135</v>
      </c>
      <c r="E1251" s="17">
        <v>6.1809999999999997E-2</v>
      </c>
      <c r="F1251" s="17">
        <v>2</v>
      </c>
    </row>
    <row r="1252" spans="1:6" x14ac:dyDescent="0.25">
      <c r="A1252" s="17">
        <v>301</v>
      </c>
      <c r="B1252" s="17">
        <v>366</v>
      </c>
      <c r="C1252" s="17" t="s">
        <v>39</v>
      </c>
      <c r="D1252" s="17" t="s">
        <v>236</v>
      </c>
      <c r="E1252" s="17">
        <v>6.1499999999999999E-2</v>
      </c>
      <c r="F1252" s="17">
        <v>1</v>
      </c>
    </row>
    <row r="1253" spans="1:6" x14ac:dyDescent="0.25">
      <c r="A1253" s="17">
        <v>8</v>
      </c>
      <c r="B1253" s="17">
        <v>218</v>
      </c>
      <c r="C1253" s="17" t="s">
        <v>31</v>
      </c>
      <c r="D1253" s="17" t="s">
        <v>199</v>
      </c>
      <c r="E1253" s="17">
        <v>5.9990000000000002E-2</v>
      </c>
      <c r="F1253" s="17">
        <v>2</v>
      </c>
    </row>
    <row r="1254" spans="1:6" x14ac:dyDescent="0.25">
      <c r="A1254" s="17">
        <v>6</v>
      </c>
      <c r="B1254" s="17">
        <v>244</v>
      </c>
      <c r="C1254" s="17" t="s">
        <v>29</v>
      </c>
      <c r="D1254" s="17" t="s">
        <v>200</v>
      </c>
      <c r="E1254" s="17">
        <v>5.9799999999999999E-2</v>
      </c>
      <c r="F1254" s="17">
        <v>2</v>
      </c>
    </row>
    <row r="1255" spans="1:6" x14ac:dyDescent="0.25">
      <c r="A1255" s="17">
        <v>21</v>
      </c>
      <c r="B1255" s="17">
        <v>451</v>
      </c>
      <c r="C1255" s="17" t="s">
        <v>36</v>
      </c>
      <c r="D1255" s="17" t="s">
        <v>201</v>
      </c>
      <c r="E1255" s="17">
        <v>5.9799999999999999E-2</v>
      </c>
      <c r="F1255" s="17">
        <v>1</v>
      </c>
    </row>
    <row r="1256" spans="1:6" x14ac:dyDescent="0.25">
      <c r="A1256" s="17">
        <v>918</v>
      </c>
      <c r="B1256" s="17">
        <v>380</v>
      </c>
      <c r="C1256" s="17" t="s">
        <v>48</v>
      </c>
      <c r="D1256" s="17" t="s">
        <v>235</v>
      </c>
      <c r="E1256" s="17">
        <v>5.9200000000000003E-2</v>
      </c>
      <c r="F1256" s="17">
        <v>1</v>
      </c>
    </row>
    <row r="1257" spans="1:6" x14ac:dyDescent="0.25">
      <c r="A1257" s="17">
        <v>918</v>
      </c>
      <c r="B1257" s="17">
        <v>139</v>
      </c>
      <c r="C1257" s="17" t="s">
        <v>48</v>
      </c>
      <c r="D1257" s="17" t="s">
        <v>165</v>
      </c>
      <c r="E1257" s="17">
        <v>5.91E-2</v>
      </c>
      <c r="F1257" s="17">
        <v>2</v>
      </c>
    </row>
    <row r="1258" spans="1:6" x14ac:dyDescent="0.25">
      <c r="A1258" s="17">
        <v>820</v>
      </c>
      <c r="B1258" s="17">
        <v>789</v>
      </c>
      <c r="C1258" s="17" t="s">
        <v>44</v>
      </c>
      <c r="D1258" s="17" t="s">
        <v>245</v>
      </c>
      <c r="E1258" s="17">
        <v>5.7700000000000001E-2</v>
      </c>
      <c r="F1258" s="17">
        <v>2</v>
      </c>
    </row>
    <row r="1259" spans="1:6" x14ac:dyDescent="0.25">
      <c r="A1259" s="17">
        <v>2</v>
      </c>
      <c r="B1259" s="17">
        <v>764</v>
      </c>
      <c r="C1259" s="17" t="s">
        <v>25</v>
      </c>
      <c r="D1259" s="17" t="s">
        <v>205</v>
      </c>
      <c r="E1259" s="17">
        <v>5.7599999999999998E-2</v>
      </c>
      <c r="F1259" s="17">
        <v>1</v>
      </c>
    </row>
    <row r="1260" spans="1:6" x14ac:dyDescent="0.25">
      <c r="A1260" s="17">
        <v>918</v>
      </c>
      <c r="B1260" s="17">
        <v>257</v>
      </c>
      <c r="C1260" s="17" t="s">
        <v>48</v>
      </c>
      <c r="D1260" s="17" t="s">
        <v>257</v>
      </c>
      <c r="E1260" s="17">
        <v>5.74E-2</v>
      </c>
      <c r="F1260" s="17">
        <v>1</v>
      </c>
    </row>
    <row r="1261" spans="1:6" x14ac:dyDescent="0.25">
      <c r="A1261" s="17">
        <v>11</v>
      </c>
      <c r="B1261" s="17">
        <v>269</v>
      </c>
      <c r="C1261" s="17" t="s">
        <v>33</v>
      </c>
      <c r="D1261" s="17" t="s">
        <v>124</v>
      </c>
      <c r="E1261" s="17">
        <v>5.6399999999999999E-2</v>
      </c>
      <c r="F1261" s="17">
        <v>1</v>
      </c>
    </row>
    <row r="1262" spans="1:6" x14ac:dyDescent="0.25">
      <c r="A1262" s="17">
        <v>5</v>
      </c>
      <c r="B1262" s="17">
        <v>89</v>
      </c>
      <c r="C1262" s="17" t="s">
        <v>28</v>
      </c>
      <c r="D1262" s="17" t="s">
        <v>229</v>
      </c>
      <c r="E1262" s="17">
        <v>5.62E-2</v>
      </c>
      <c r="F1262" s="17">
        <v>1</v>
      </c>
    </row>
    <row r="1263" spans="1:6" x14ac:dyDescent="0.25">
      <c r="A1263" s="17">
        <v>5</v>
      </c>
      <c r="B1263" s="17">
        <v>765</v>
      </c>
      <c r="C1263" s="17" t="s">
        <v>28</v>
      </c>
      <c r="D1263" s="17" t="s">
        <v>169</v>
      </c>
      <c r="E1263" s="17">
        <v>5.5899999999999998E-2</v>
      </c>
      <c r="F1263" s="17">
        <v>1</v>
      </c>
    </row>
    <row r="1264" spans="1:6" x14ac:dyDescent="0.25">
      <c r="A1264" s="17">
        <v>22</v>
      </c>
      <c r="B1264" s="17">
        <v>229</v>
      </c>
      <c r="C1264" s="17" t="s">
        <v>37</v>
      </c>
      <c r="D1264" s="17" t="s">
        <v>163</v>
      </c>
      <c r="E1264" s="17">
        <v>5.5599999999999997E-2</v>
      </c>
      <c r="F1264" s="17">
        <v>1</v>
      </c>
    </row>
    <row r="1265" spans="1:6" x14ac:dyDescent="0.25">
      <c r="A1265" s="17">
        <v>50</v>
      </c>
      <c r="B1265" s="17">
        <v>266</v>
      </c>
      <c r="C1265" s="17" t="s">
        <v>38</v>
      </c>
      <c r="D1265" s="17" t="s">
        <v>121</v>
      </c>
      <c r="E1265" s="17">
        <v>5.5458E-2</v>
      </c>
      <c r="F1265" s="17">
        <v>2</v>
      </c>
    </row>
    <row r="1266" spans="1:6" x14ac:dyDescent="0.25">
      <c r="A1266" s="17">
        <v>301</v>
      </c>
      <c r="B1266" s="17">
        <v>589</v>
      </c>
      <c r="C1266" s="17" t="s">
        <v>39</v>
      </c>
      <c r="D1266" s="17" t="s">
        <v>253</v>
      </c>
      <c r="E1266" s="17">
        <v>5.5357000000000003E-2</v>
      </c>
      <c r="F1266" s="17">
        <v>5</v>
      </c>
    </row>
    <row r="1267" spans="1:6" x14ac:dyDescent="0.25">
      <c r="A1267" s="17">
        <v>302</v>
      </c>
      <c r="B1267" s="17">
        <v>86</v>
      </c>
      <c r="C1267" s="17" t="s">
        <v>40</v>
      </c>
      <c r="D1267" s="17" t="s">
        <v>230</v>
      </c>
      <c r="E1267" s="17">
        <v>5.5300000000000002E-2</v>
      </c>
      <c r="F1267" s="17">
        <v>1</v>
      </c>
    </row>
    <row r="1268" spans="1:6" x14ac:dyDescent="0.25">
      <c r="A1268" s="17">
        <v>918</v>
      </c>
      <c r="B1268" s="17">
        <v>434</v>
      </c>
      <c r="C1268" s="17" t="s">
        <v>48</v>
      </c>
      <c r="D1268" s="17" t="s">
        <v>221</v>
      </c>
      <c r="E1268" s="17">
        <v>5.4800000000000001E-2</v>
      </c>
      <c r="F1268" s="17">
        <v>1</v>
      </c>
    </row>
    <row r="1269" spans="1:6" x14ac:dyDescent="0.25">
      <c r="A1269" s="17">
        <v>742</v>
      </c>
      <c r="B1269" s="17">
        <v>615</v>
      </c>
      <c r="C1269" s="17" t="s">
        <v>42</v>
      </c>
      <c r="D1269" s="17" t="s">
        <v>168</v>
      </c>
      <c r="E1269" s="17">
        <v>5.4727999999999999E-2</v>
      </c>
      <c r="F1269" s="17">
        <v>3</v>
      </c>
    </row>
    <row r="1270" spans="1:6" x14ac:dyDescent="0.25">
      <c r="A1270" s="17">
        <v>8</v>
      </c>
      <c r="B1270" s="17">
        <v>498</v>
      </c>
      <c r="C1270" s="17" t="s">
        <v>31</v>
      </c>
      <c r="D1270" s="17" t="s">
        <v>185</v>
      </c>
      <c r="E1270" s="17">
        <v>5.4399999999999997E-2</v>
      </c>
      <c r="F1270" s="17">
        <v>1</v>
      </c>
    </row>
    <row r="1271" spans="1:6" x14ac:dyDescent="0.25">
      <c r="A1271" s="17">
        <v>12</v>
      </c>
      <c r="B1271" s="17">
        <v>679</v>
      </c>
      <c r="C1271" s="17" t="s">
        <v>34</v>
      </c>
      <c r="D1271" s="17" t="s">
        <v>222</v>
      </c>
      <c r="E1271" s="17">
        <v>5.4199999999999998E-2</v>
      </c>
      <c r="F1271" s="17">
        <v>1</v>
      </c>
    </row>
    <row r="1272" spans="1:6" x14ac:dyDescent="0.25">
      <c r="A1272" s="17">
        <v>4</v>
      </c>
      <c r="B1272" s="17">
        <v>645</v>
      </c>
      <c r="C1272" s="17" t="s">
        <v>27</v>
      </c>
      <c r="D1272" s="17" t="s">
        <v>111</v>
      </c>
      <c r="E1272" s="17">
        <v>5.3742999999999999E-2</v>
      </c>
      <c r="F1272" s="17">
        <v>4</v>
      </c>
    </row>
    <row r="1273" spans="1:6" x14ac:dyDescent="0.25">
      <c r="A1273" s="17">
        <v>301</v>
      </c>
      <c r="B1273" s="17">
        <v>440</v>
      </c>
      <c r="C1273" s="17" t="s">
        <v>39</v>
      </c>
      <c r="D1273" s="17" t="s">
        <v>162</v>
      </c>
      <c r="E1273" s="17">
        <v>5.3065000000000001E-2</v>
      </c>
      <c r="F1273" s="17">
        <v>3</v>
      </c>
    </row>
    <row r="1274" spans="1:6" x14ac:dyDescent="0.25">
      <c r="A1274" s="17">
        <v>701</v>
      </c>
      <c r="B1274" s="17">
        <v>446</v>
      </c>
      <c r="C1274" s="17" t="s">
        <v>41</v>
      </c>
      <c r="D1274" s="17" t="s">
        <v>170</v>
      </c>
      <c r="E1274" s="17">
        <v>5.2999999999999999E-2</v>
      </c>
      <c r="F1274" s="17">
        <v>2</v>
      </c>
    </row>
    <row r="1275" spans="1:6" x14ac:dyDescent="0.25">
      <c r="A1275" s="17">
        <v>6</v>
      </c>
      <c r="B1275" s="17">
        <v>256</v>
      </c>
      <c r="C1275" s="17" t="s">
        <v>29</v>
      </c>
      <c r="D1275" s="17" t="s">
        <v>158</v>
      </c>
      <c r="E1275" s="17">
        <v>5.21E-2</v>
      </c>
      <c r="F1275" s="17">
        <v>1</v>
      </c>
    </row>
    <row r="1276" spans="1:6" x14ac:dyDescent="0.25">
      <c r="A1276" s="17">
        <v>1</v>
      </c>
      <c r="B1276" s="17">
        <v>71</v>
      </c>
      <c r="C1276" s="17" t="s">
        <v>24</v>
      </c>
      <c r="D1276" s="17" t="s">
        <v>198</v>
      </c>
      <c r="E1276" s="17">
        <v>5.1799999999999999E-2</v>
      </c>
      <c r="F1276" s="17">
        <v>1</v>
      </c>
    </row>
    <row r="1277" spans="1:6" x14ac:dyDescent="0.25">
      <c r="A1277" s="17">
        <v>701</v>
      </c>
      <c r="B1277" s="17">
        <v>655</v>
      </c>
      <c r="C1277" s="17" t="s">
        <v>41</v>
      </c>
      <c r="D1277" s="17" t="s">
        <v>255</v>
      </c>
      <c r="E1277" s="17">
        <v>5.0900000000000001E-2</v>
      </c>
      <c r="F1277" s="17">
        <v>1</v>
      </c>
    </row>
    <row r="1278" spans="1:6" x14ac:dyDescent="0.25">
      <c r="A1278" s="17">
        <v>4</v>
      </c>
      <c r="B1278" s="17">
        <v>247</v>
      </c>
      <c r="C1278" s="17" t="s">
        <v>27</v>
      </c>
      <c r="D1278" s="17" t="s">
        <v>139</v>
      </c>
      <c r="E1278" s="17">
        <v>4.9123399999999998E-2</v>
      </c>
      <c r="F1278" s="17">
        <v>24</v>
      </c>
    </row>
    <row r="1279" spans="1:6" x14ac:dyDescent="0.25">
      <c r="A1279" s="17">
        <v>8</v>
      </c>
      <c r="B1279" s="17">
        <v>769</v>
      </c>
      <c r="C1279" s="17" t="s">
        <v>31</v>
      </c>
      <c r="D1279" s="17" t="s">
        <v>120</v>
      </c>
      <c r="E1279" s="17">
        <v>4.82E-2</v>
      </c>
      <c r="F1279" s="17">
        <v>1</v>
      </c>
    </row>
    <row r="1280" spans="1:6" x14ac:dyDescent="0.25">
      <c r="A1280" s="17">
        <v>701</v>
      </c>
      <c r="B1280" s="17">
        <v>861</v>
      </c>
      <c r="C1280" s="17" t="s">
        <v>41</v>
      </c>
      <c r="D1280" s="17" t="s">
        <v>258</v>
      </c>
      <c r="E1280" s="17">
        <v>4.8050000000000002E-2</v>
      </c>
      <c r="F1280" s="17">
        <v>2</v>
      </c>
    </row>
    <row r="1281" spans="1:6" x14ac:dyDescent="0.25">
      <c r="A1281" s="17">
        <v>301</v>
      </c>
      <c r="B1281" s="17">
        <v>298</v>
      </c>
      <c r="C1281" s="17" t="s">
        <v>39</v>
      </c>
      <c r="D1281" s="17" t="s">
        <v>115</v>
      </c>
      <c r="E1281" s="17">
        <v>4.7468400000000001E-2</v>
      </c>
      <c r="F1281" s="17">
        <v>2</v>
      </c>
    </row>
    <row r="1282" spans="1:6" x14ac:dyDescent="0.25">
      <c r="A1282" s="17">
        <v>701</v>
      </c>
      <c r="B1282" s="17">
        <v>251</v>
      </c>
      <c r="C1282" s="17" t="s">
        <v>41</v>
      </c>
      <c r="D1282" s="17" t="s">
        <v>164</v>
      </c>
      <c r="E1282" s="17">
        <v>4.7199999999999999E-2</v>
      </c>
      <c r="F1282" s="17">
        <v>3</v>
      </c>
    </row>
    <row r="1283" spans="1:6" x14ac:dyDescent="0.25">
      <c r="A1283" s="17">
        <v>4</v>
      </c>
      <c r="B1283" s="17">
        <v>573</v>
      </c>
      <c r="C1283" s="17" t="s">
        <v>27</v>
      </c>
      <c r="D1283" s="17" t="s">
        <v>227</v>
      </c>
      <c r="E1283" s="17">
        <v>4.5949999999999998E-2</v>
      </c>
      <c r="F1283" s="17">
        <v>2</v>
      </c>
    </row>
    <row r="1284" spans="1:6" x14ac:dyDescent="0.25">
      <c r="A1284" s="17">
        <v>302</v>
      </c>
      <c r="B1284" s="17">
        <v>489</v>
      </c>
      <c r="C1284" s="17" t="s">
        <v>40</v>
      </c>
      <c r="D1284" s="17" t="s">
        <v>220</v>
      </c>
      <c r="E1284" s="17">
        <v>4.5900000000000003E-2</v>
      </c>
      <c r="F1284" s="17">
        <v>2</v>
      </c>
    </row>
    <row r="1285" spans="1:6" x14ac:dyDescent="0.25">
      <c r="A1285" s="17">
        <v>1</v>
      </c>
      <c r="B1285" s="17">
        <v>428</v>
      </c>
      <c r="C1285" s="17" t="s">
        <v>24</v>
      </c>
      <c r="D1285" s="17" t="s">
        <v>133</v>
      </c>
      <c r="E1285" s="17">
        <v>4.5190000000000001E-2</v>
      </c>
      <c r="F1285" s="17">
        <v>2</v>
      </c>
    </row>
    <row r="1286" spans="1:6" x14ac:dyDescent="0.25">
      <c r="A1286" s="17">
        <v>11</v>
      </c>
      <c r="B1286" s="17">
        <v>139</v>
      </c>
      <c r="C1286" s="17" t="s">
        <v>33</v>
      </c>
      <c r="D1286" s="17" t="s">
        <v>165</v>
      </c>
      <c r="E1286" s="17">
        <v>4.5100000000000001E-2</v>
      </c>
      <c r="F1286" s="17">
        <v>1</v>
      </c>
    </row>
    <row r="1287" spans="1:6" x14ac:dyDescent="0.25">
      <c r="A1287" s="17">
        <v>701</v>
      </c>
      <c r="B1287" s="17">
        <v>679</v>
      </c>
      <c r="C1287" s="17" t="s">
        <v>41</v>
      </c>
      <c r="D1287" s="17" t="s">
        <v>222</v>
      </c>
      <c r="E1287" s="17">
        <v>4.5100000000000001E-2</v>
      </c>
      <c r="F1287" s="17">
        <v>1</v>
      </c>
    </row>
    <row r="1288" spans="1:6" x14ac:dyDescent="0.25">
      <c r="A1288" s="17">
        <v>6</v>
      </c>
      <c r="B1288" s="17">
        <v>610</v>
      </c>
      <c r="C1288" s="17" t="s">
        <v>29</v>
      </c>
      <c r="D1288" s="17" t="s">
        <v>143</v>
      </c>
      <c r="E1288" s="17">
        <v>4.4499999999999998E-2</v>
      </c>
      <c r="F1288" s="17">
        <v>2</v>
      </c>
    </row>
    <row r="1289" spans="1:6" x14ac:dyDescent="0.25">
      <c r="A1289" s="17">
        <v>6</v>
      </c>
      <c r="B1289" s="17">
        <v>273</v>
      </c>
      <c r="C1289" s="17" t="s">
        <v>29</v>
      </c>
      <c r="D1289" s="17" t="s">
        <v>176</v>
      </c>
      <c r="E1289" s="17">
        <v>4.3451099999999999E-2</v>
      </c>
      <c r="F1289" s="17">
        <v>2</v>
      </c>
    </row>
    <row r="1290" spans="1:6" x14ac:dyDescent="0.25">
      <c r="A1290" s="17">
        <v>302</v>
      </c>
      <c r="B1290" s="17">
        <v>613</v>
      </c>
      <c r="C1290" s="17" t="s">
        <v>40</v>
      </c>
      <c r="D1290" s="17" t="s">
        <v>238</v>
      </c>
      <c r="E1290" s="17">
        <v>4.3400000000000001E-2</v>
      </c>
      <c r="F1290" s="17">
        <v>3</v>
      </c>
    </row>
    <row r="1291" spans="1:6" x14ac:dyDescent="0.25">
      <c r="A1291" s="17">
        <v>6</v>
      </c>
      <c r="B1291" s="17">
        <v>451</v>
      </c>
      <c r="C1291" s="17" t="s">
        <v>29</v>
      </c>
      <c r="D1291" s="17" t="s">
        <v>201</v>
      </c>
      <c r="E1291" s="17">
        <v>4.3099999999999999E-2</v>
      </c>
      <c r="F1291" s="17">
        <v>1</v>
      </c>
    </row>
    <row r="1292" spans="1:6" x14ac:dyDescent="0.25">
      <c r="A1292" s="17">
        <v>701</v>
      </c>
      <c r="B1292" s="17">
        <v>57</v>
      </c>
      <c r="C1292" s="17" t="s">
        <v>41</v>
      </c>
      <c r="D1292" s="17" t="s">
        <v>188</v>
      </c>
      <c r="E1292" s="17">
        <v>4.3029999999999999E-2</v>
      </c>
      <c r="F1292" s="17">
        <v>2</v>
      </c>
    </row>
    <row r="1293" spans="1:6" x14ac:dyDescent="0.25">
      <c r="A1293" s="17">
        <v>22</v>
      </c>
      <c r="B1293" s="17">
        <v>645</v>
      </c>
      <c r="C1293" s="17" t="s">
        <v>37</v>
      </c>
      <c r="D1293" s="17" t="s">
        <v>111</v>
      </c>
      <c r="E1293" s="17">
        <v>4.2900000000000001E-2</v>
      </c>
      <c r="F1293" s="17">
        <v>2</v>
      </c>
    </row>
    <row r="1294" spans="1:6" x14ac:dyDescent="0.25">
      <c r="A1294" s="17">
        <v>8</v>
      </c>
      <c r="B1294" s="17">
        <v>764</v>
      </c>
      <c r="C1294" s="17" t="s">
        <v>31</v>
      </c>
      <c r="D1294" s="17" t="s">
        <v>205</v>
      </c>
      <c r="E1294" s="17">
        <v>4.2799999999999998E-2</v>
      </c>
      <c r="F1294" s="17">
        <v>1</v>
      </c>
    </row>
    <row r="1295" spans="1:6" x14ac:dyDescent="0.25">
      <c r="A1295" s="17">
        <v>301</v>
      </c>
      <c r="B1295" s="17">
        <v>460</v>
      </c>
      <c r="C1295" s="17" t="s">
        <v>39</v>
      </c>
      <c r="D1295" s="17" t="s">
        <v>242</v>
      </c>
      <c r="E1295" s="17">
        <v>4.2412199999999997E-2</v>
      </c>
      <c r="F1295" s="17">
        <v>3</v>
      </c>
    </row>
    <row r="1296" spans="1:6" x14ac:dyDescent="0.25">
      <c r="A1296" s="17">
        <v>2</v>
      </c>
      <c r="B1296" s="17">
        <v>550</v>
      </c>
      <c r="C1296" s="17" t="s">
        <v>25</v>
      </c>
      <c r="D1296" s="17" t="s">
        <v>153</v>
      </c>
      <c r="E1296" s="17">
        <v>4.1700000000000001E-2</v>
      </c>
      <c r="F1296" s="17">
        <v>1</v>
      </c>
    </row>
    <row r="1297" spans="1:6" x14ac:dyDescent="0.25">
      <c r="A1297" s="17">
        <v>21</v>
      </c>
      <c r="B1297" s="17">
        <v>660</v>
      </c>
      <c r="C1297" s="17" t="s">
        <v>36</v>
      </c>
      <c r="D1297" s="17" t="s">
        <v>152</v>
      </c>
      <c r="E1297" s="17">
        <v>4.1700000000000001E-2</v>
      </c>
      <c r="F1297" s="17">
        <v>1</v>
      </c>
    </row>
    <row r="1298" spans="1:6" x14ac:dyDescent="0.25">
      <c r="A1298" s="17">
        <v>918</v>
      </c>
      <c r="B1298" s="17">
        <v>454</v>
      </c>
      <c r="C1298" s="17" t="s">
        <v>48</v>
      </c>
      <c r="D1298" s="17" t="s">
        <v>142</v>
      </c>
      <c r="E1298" s="17">
        <v>4.0899999999999999E-2</v>
      </c>
      <c r="F1298" s="17">
        <v>2</v>
      </c>
    </row>
    <row r="1299" spans="1:6" x14ac:dyDescent="0.25">
      <c r="A1299" s="17">
        <v>18</v>
      </c>
      <c r="B1299" s="17">
        <v>139</v>
      </c>
      <c r="C1299" s="17" t="s">
        <v>35</v>
      </c>
      <c r="D1299" s="17" t="s">
        <v>165</v>
      </c>
      <c r="E1299" s="17">
        <v>4.07E-2</v>
      </c>
      <c r="F1299" s="17">
        <v>1</v>
      </c>
    </row>
    <row r="1300" spans="1:6" x14ac:dyDescent="0.25">
      <c r="A1300" s="17">
        <v>918</v>
      </c>
      <c r="B1300" s="17">
        <v>463</v>
      </c>
      <c r="C1300" s="17" t="s">
        <v>48</v>
      </c>
      <c r="D1300" s="17" t="s">
        <v>251</v>
      </c>
      <c r="E1300" s="17">
        <v>4.0500000000000001E-2</v>
      </c>
      <c r="F1300" s="17">
        <v>1</v>
      </c>
    </row>
    <row r="1301" spans="1:6" x14ac:dyDescent="0.25">
      <c r="A1301" s="17">
        <v>301</v>
      </c>
      <c r="B1301" s="17">
        <v>136</v>
      </c>
      <c r="C1301" s="17" t="s">
        <v>39</v>
      </c>
      <c r="D1301" s="17" t="s">
        <v>122</v>
      </c>
      <c r="E1301" s="17">
        <v>3.9980000000000002E-2</v>
      </c>
      <c r="F1301" s="17">
        <v>4</v>
      </c>
    </row>
    <row r="1302" spans="1:6" x14ac:dyDescent="0.25">
      <c r="A1302" s="17">
        <v>18</v>
      </c>
      <c r="B1302" s="17">
        <v>728</v>
      </c>
      <c r="C1302" s="17" t="s">
        <v>35</v>
      </c>
      <c r="D1302" s="17" t="s">
        <v>150</v>
      </c>
      <c r="E1302" s="17">
        <v>3.9199999999999999E-2</v>
      </c>
      <c r="F1302" s="17">
        <v>1</v>
      </c>
    </row>
    <row r="1303" spans="1:6" x14ac:dyDescent="0.25">
      <c r="A1303" s="17">
        <v>50</v>
      </c>
      <c r="B1303" s="17">
        <v>245</v>
      </c>
      <c r="C1303" s="17" t="s">
        <v>38</v>
      </c>
      <c r="D1303" s="17" t="s">
        <v>254</v>
      </c>
      <c r="E1303" s="17">
        <v>3.9E-2</v>
      </c>
      <c r="F1303" s="17">
        <v>1</v>
      </c>
    </row>
    <row r="1304" spans="1:6" x14ac:dyDescent="0.25">
      <c r="A1304" s="17">
        <v>5</v>
      </c>
      <c r="B1304" s="17">
        <v>862</v>
      </c>
      <c r="C1304" s="17" t="s">
        <v>28</v>
      </c>
      <c r="D1304" s="17" t="s">
        <v>180</v>
      </c>
      <c r="E1304" s="17">
        <v>3.7499999999999999E-2</v>
      </c>
      <c r="F1304" s="17">
        <v>1</v>
      </c>
    </row>
    <row r="1305" spans="1:6" x14ac:dyDescent="0.25">
      <c r="A1305" s="17">
        <v>18</v>
      </c>
      <c r="B1305" s="17">
        <v>275</v>
      </c>
      <c r="C1305" s="17" t="s">
        <v>35</v>
      </c>
      <c r="D1305" s="17" t="s">
        <v>194</v>
      </c>
      <c r="E1305" s="17">
        <v>3.6799999999999999E-2</v>
      </c>
      <c r="F1305" s="17">
        <v>1</v>
      </c>
    </row>
    <row r="1306" spans="1:6" x14ac:dyDescent="0.25">
      <c r="A1306" s="17">
        <v>6</v>
      </c>
      <c r="B1306" s="17">
        <v>230</v>
      </c>
      <c r="C1306" s="17" t="s">
        <v>29</v>
      </c>
      <c r="D1306" s="17" t="s">
        <v>232</v>
      </c>
      <c r="E1306" s="17">
        <v>3.6159999999999998E-2</v>
      </c>
      <c r="F1306" s="17">
        <v>2</v>
      </c>
    </row>
    <row r="1307" spans="1:6" x14ac:dyDescent="0.25">
      <c r="A1307" s="17">
        <v>301</v>
      </c>
      <c r="B1307" s="17">
        <v>342</v>
      </c>
      <c r="C1307" s="17" t="s">
        <v>39</v>
      </c>
      <c r="D1307" s="17" t="s">
        <v>166</v>
      </c>
      <c r="E1307" s="17">
        <v>3.4860000000000002E-2</v>
      </c>
      <c r="F1307" s="17">
        <v>4</v>
      </c>
    </row>
    <row r="1308" spans="1:6" x14ac:dyDescent="0.25">
      <c r="A1308" s="17">
        <v>2</v>
      </c>
      <c r="B1308" s="17">
        <v>434</v>
      </c>
      <c r="C1308" s="17" t="s">
        <v>25</v>
      </c>
      <c r="D1308" s="17" t="s">
        <v>221</v>
      </c>
      <c r="E1308" s="17">
        <v>3.4799999999999998E-2</v>
      </c>
      <c r="F1308" s="17">
        <v>1</v>
      </c>
    </row>
    <row r="1309" spans="1:6" x14ac:dyDescent="0.25">
      <c r="A1309" s="17">
        <v>18</v>
      </c>
      <c r="B1309" s="17">
        <v>273</v>
      </c>
      <c r="C1309" s="17" t="s">
        <v>35</v>
      </c>
      <c r="D1309" s="17" t="s">
        <v>176</v>
      </c>
      <c r="E1309" s="17">
        <v>3.4799999999999998E-2</v>
      </c>
      <c r="F1309" s="17">
        <v>1</v>
      </c>
    </row>
    <row r="1310" spans="1:6" x14ac:dyDescent="0.25">
      <c r="A1310" s="17">
        <v>50</v>
      </c>
      <c r="B1310" s="17">
        <v>463</v>
      </c>
      <c r="C1310" s="17" t="s">
        <v>38</v>
      </c>
      <c r="D1310" s="17" t="s">
        <v>251</v>
      </c>
      <c r="E1310" s="17">
        <v>3.4720000000000001E-2</v>
      </c>
      <c r="F1310" s="17">
        <v>2</v>
      </c>
    </row>
    <row r="1311" spans="1:6" x14ac:dyDescent="0.25">
      <c r="A1311" s="17">
        <v>914</v>
      </c>
      <c r="B1311" s="17">
        <v>230</v>
      </c>
      <c r="C1311" s="17" t="s">
        <v>47</v>
      </c>
      <c r="D1311" s="17" t="s">
        <v>232</v>
      </c>
      <c r="E1311" s="17">
        <v>3.4089500000000002E-2</v>
      </c>
      <c r="F1311" s="17">
        <v>3</v>
      </c>
    </row>
    <row r="1312" spans="1:6" x14ac:dyDescent="0.25">
      <c r="A1312" s="17">
        <v>3</v>
      </c>
      <c r="B1312" s="17">
        <v>630</v>
      </c>
      <c r="C1312" s="17" t="s">
        <v>26</v>
      </c>
      <c r="D1312" s="17" t="s">
        <v>225</v>
      </c>
      <c r="E1312" s="17">
        <v>3.3599999999999998E-2</v>
      </c>
      <c r="F1312" s="17">
        <v>1</v>
      </c>
    </row>
    <row r="1313" spans="1:6" x14ac:dyDescent="0.25">
      <c r="A1313" s="17">
        <v>301</v>
      </c>
      <c r="B1313" s="17">
        <v>889</v>
      </c>
      <c r="C1313" s="17" t="s">
        <v>39</v>
      </c>
      <c r="D1313" s="17" t="s">
        <v>213</v>
      </c>
      <c r="E1313" s="17">
        <v>3.2750000000000001E-2</v>
      </c>
      <c r="F1313" s="17">
        <v>2</v>
      </c>
    </row>
    <row r="1314" spans="1:6" x14ac:dyDescent="0.25">
      <c r="A1314" s="17">
        <v>1</v>
      </c>
      <c r="B1314" s="17">
        <v>218</v>
      </c>
      <c r="C1314" s="17" t="s">
        <v>24</v>
      </c>
      <c r="D1314" s="17" t="s">
        <v>199</v>
      </c>
      <c r="E1314" s="17">
        <v>3.2710000000000003E-2</v>
      </c>
      <c r="F1314" s="17">
        <v>3</v>
      </c>
    </row>
    <row r="1315" spans="1:6" x14ac:dyDescent="0.25">
      <c r="A1315" s="17">
        <v>301</v>
      </c>
      <c r="B1315" s="17">
        <v>434</v>
      </c>
      <c r="C1315" s="17" t="s">
        <v>39</v>
      </c>
      <c r="D1315" s="17" t="s">
        <v>221</v>
      </c>
      <c r="E1315" s="17">
        <v>3.2190000000000003E-2</v>
      </c>
      <c r="F1315" s="17">
        <v>3</v>
      </c>
    </row>
    <row r="1316" spans="1:6" x14ac:dyDescent="0.25">
      <c r="A1316" s="17">
        <v>801</v>
      </c>
      <c r="B1316" s="17">
        <v>454</v>
      </c>
      <c r="C1316" s="17" t="s">
        <v>43</v>
      </c>
      <c r="D1316" s="17" t="s">
        <v>142</v>
      </c>
      <c r="E1316" s="17">
        <v>3.2000000000000001E-2</v>
      </c>
      <c r="F1316" s="17">
        <v>1</v>
      </c>
    </row>
    <row r="1317" spans="1:6" x14ac:dyDescent="0.25">
      <c r="A1317" s="17">
        <v>701</v>
      </c>
      <c r="B1317" s="17">
        <v>610</v>
      </c>
      <c r="C1317" s="17" t="s">
        <v>41</v>
      </c>
      <c r="D1317" s="17" t="s">
        <v>143</v>
      </c>
      <c r="E1317" s="17">
        <v>3.1820000000000001E-2</v>
      </c>
      <c r="F1317" s="17">
        <v>2</v>
      </c>
    </row>
    <row r="1318" spans="1:6" x14ac:dyDescent="0.25">
      <c r="A1318" s="17">
        <v>918</v>
      </c>
      <c r="B1318" s="17">
        <v>610</v>
      </c>
      <c r="C1318" s="17" t="s">
        <v>48</v>
      </c>
      <c r="D1318" s="17" t="s">
        <v>143</v>
      </c>
      <c r="E1318" s="17">
        <v>3.1622200000000003E-2</v>
      </c>
      <c r="F1318" s="17">
        <v>1</v>
      </c>
    </row>
    <row r="1319" spans="1:6" x14ac:dyDescent="0.25">
      <c r="A1319" s="17">
        <v>918</v>
      </c>
      <c r="B1319" s="17">
        <v>272</v>
      </c>
      <c r="C1319" s="17" t="s">
        <v>48</v>
      </c>
      <c r="D1319" s="17" t="s">
        <v>184</v>
      </c>
      <c r="E1319" s="17">
        <v>3.1099999999999999E-2</v>
      </c>
      <c r="F1319" s="17">
        <v>2</v>
      </c>
    </row>
    <row r="1320" spans="1:6" x14ac:dyDescent="0.25">
      <c r="A1320" s="17">
        <v>801</v>
      </c>
      <c r="B1320" s="17">
        <v>425</v>
      </c>
      <c r="C1320" s="17" t="s">
        <v>43</v>
      </c>
      <c r="D1320" s="17" t="s">
        <v>210</v>
      </c>
      <c r="E1320" s="17">
        <v>3.0300000000000001E-2</v>
      </c>
      <c r="F1320" s="17">
        <v>1</v>
      </c>
    </row>
    <row r="1321" spans="1:6" x14ac:dyDescent="0.25">
      <c r="A1321" s="17">
        <v>2</v>
      </c>
      <c r="B1321" s="17">
        <v>130</v>
      </c>
      <c r="C1321" s="17" t="s">
        <v>25</v>
      </c>
      <c r="D1321" s="17" t="s">
        <v>209</v>
      </c>
      <c r="E1321" s="17">
        <v>3.0200000000000001E-2</v>
      </c>
      <c r="F1321" s="17">
        <v>1</v>
      </c>
    </row>
    <row r="1322" spans="1:6" x14ac:dyDescent="0.25">
      <c r="A1322" s="17">
        <v>742</v>
      </c>
      <c r="B1322" s="17">
        <v>142</v>
      </c>
      <c r="C1322" s="17" t="s">
        <v>42</v>
      </c>
      <c r="D1322" s="17" t="s">
        <v>123</v>
      </c>
      <c r="E1322" s="17">
        <v>3.0121999999999999E-2</v>
      </c>
      <c r="F1322" s="17">
        <v>2</v>
      </c>
    </row>
    <row r="1323" spans="1:6" x14ac:dyDescent="0.25">
      <c r="A1323" s="17">
        <v>742</v>
      </c>
      <c r="B1323" s="17">
        <v>349</v>
      </c>
      <c r="C1323" s="17" t="s">
        <v>42</v>
      </c>
      <c r="D1323" s="17" t="s">
        <v>131</v>
      </c>
      <c r="E1323" s="17">
        <v>3.0099999999999998E-2</v>
      </c>
      <c r="F1323" s="17">
        <v>1</v>
      </c>
    </row>
    <row r="1324" spans="1:6" x14ac:dyDescent="0.25">
      <c r="A1324" s="17">
        <v>918</v>
      </c>
      <c r="B1324" s="17">
        <v>769</v>
      </c>
      <c r="C1324" s="17" t="s">
        <v>48</v>
      </c>
      <c r="D1324" s="17" t="s">
        <v>120</v>
      </c>
      <c r="E1324" s="17">
        <v>2.9700000000000001E-2</v>
      </c>
      <c r="F1324" s="17">
        <v>1</v>
      </c>
    </row>
    <row r="1325" spans="1:6" x14ac:dyDescent="0.25">
      <c r="A1325" s="17">
        <v>4</v>
      </c>
      <c r="B1325" s="17">
        <v>228</v>
      </c>
      <c r="C1325" s="17" t="s">
        <v>27</v>
      </c>
      <c r="D1325" s="17" t="s">
        <v>156</v>
      </c>
      <c r="E1325" s="17">
        <v>2.9600000000000001E-2</v>
      </c>
      <c r="F1325" s="17">
        <v>2</v>
      </c>
    </row>
    <row r="1326" spans="1:6" x14ac:dyDescent="0.25">
      <c r="A1326" s="17">
        <v>989</v>
      </c>
      <c r="B1326" s="17">
        <v>280</v>
      </c>
      <c r="C1326" s="17" t="s">
        <v>50</v>
      </c>
      <c r="D1326" s="17" t="s">
        <v>179</v>
      </c>
      <c r="E1326" s="17">
        <v>2.9323200000000001E-2</v>
      </c>
      <c r="F1326" s="17">
        <v>3</v>
      </c>
    </row>
    <row r="1327" spans="1:6" x14ac:dyDescent="0.25">
      <c r="A1327" s="17">
        <v>6</v>
      </c>
      <c r="B1327" s="17">
        <v>336</v>
      </c>
      <c r="C1327" s="17" t="s">
        <v>29</v>
      </c>
      <c r="D1327" s="17" t="s">
        <v>218</v>
      </c>
      <c r="E1327" s="17">
        <v>2.92E-2</v>
      </c>
      <c r="F1327" s="17">
        <v>1</v>
      </c>
    </row>
    <row r="1328" spans="1:6" x14ac:dyDescent="0.25">
      <c r="A1328" s="17">
        <v>6</v>
      </c>
      <c r="B1328" s="17">
        <v>288</v>
      </c>
      <c r="C1328" s="17" t="s">
        <v>29</v>
      </c>
      <c r="D1328" s="17" t="s">
        <v>137</v>
      </c>
      <c r="E1328" s="17">
        <v>2.9149999999999999E-2</v>
      </c>
      <c r="F1328" s="17">
        <v>2</v>
      </c>
    </row>
    <row r="1329" spans="1:6" x14ac:dyDescent="0.25">
      <c r="A1329" s="17">
        <v>1</v>
      </c>
      <c r="B1329" s="17">
        <v>358</v>
      </c>
      <c r="C1329" s="17" t="s">
        <v>24</v>
      </c>
      <c r="D1329" s="17" t="s">
        <v>219</v>
      </c>
      <c r="E1329" s="17">
        <v>2.9000000000000001E-2</v>
      </c>
      <c r="F1329" s="17">
        <v>2</v>
      </c>
    </row>
    <row r="1330" spans="1:6" x14ac:dyDescent="0.25">
      <c r="A1330" s="17">
        <v>1</v>
      </c>
      <c r="B1330" s="17">
        <v>261</v>
      </c>
      <c r="C1330" s="17" t="s">
        <v>24</v>
      </c>
      <c r="D1330" s="17" t="s">
        <v>130</v>
      </c>
      <c r="E1330" s="17">
        <v>2.7799999999999998E-2</v>
      </c>
      <c r="F1330" s="17">
        <v>1</v>
      </c>
    </row>
    <row r="1331" spans="1:6" x14ac:dyDescent="0.25">
      <c r="A1331" s="17">
        <v>18</v>
      </c>
      <c r="B1331" s="17">
        <v>765</v>
      </c>
      <c r="C1331" s="17" t="s">
        <v>35</v>
      </c>
      <c r="D1331" s="17" t="s">
        <v>169</v>
      </c>
      <c r="E1331" s="17">
        <v>2.7799999999999998E-2</v>
      </c>
      <c r="F1331" s="17">
        <v>1</v>
      </c>
    </row>
    <row r="1332" spans="1:6" x14ac:dyDescent="0.25">
      <c r="A1332" s="17">
        <v>4</v>
      </c>
      <c r="B1332" s="17">
        <v>451</v>
      </c>
      <c r="C1332" s="17" t="s">
        <v>27</v>
      </c>
      <c r="D1332" s="17" t="s">
        <v>201</v>
      </c>
      <c r="E1332" s="17">
        <v>2.72803E-2</v>
      </c>
      <c r="F1332" s="17">
        <v>1</v>
      </c>
    </row>
    <row r="1333" spans="1:6" x14ac:dyDescent="0.25">
      <c r="A1333" s="17">
        <v>701</v>
      </c>
      <c r="B1333" s="17">
        <v>234</v>
      </c>
      <c r="C1333" s="17" t="s">
        <v>41</v>
      </c>
      <c r="D1333" s="17" t="s">
        <v>195</v>
      </c>
      <c r="E1333" s="17">
        <v>2.7199999999999998E-2</v>
      </c>
      <c r="F1333" s="17">
        <v>1</v>
      </c>
    </row>
    <row r="1334" spans="1:6" x14ac:dyDescent="0.25">
      <c r="A1334" s="17">
        <v>5</v>
      </c>
      <c r="B1334" s="17">
        <v>55</v>
      </c>
      <c r="C1334" s="17" t="s">
        <v>28</v>
      </c>
      <c r="D1334" s="17" t="s">
        <v>129</v>
      </c>
      <c r="E1334" s="17">
        <v>2.6800000000000001E-2</v>
      </c>
      <c r="F1334" s="17">
        <v>1</v>
      </c>
    </row>
    <row r="1335" spans="1:6" x14ac:dyDescent="0.25">
      <c r="A1335" s="17">
        <v>6</v>
      </c>
      <c r="B1335" s="17">
        <v>130</v>
      </c>
      <c r="C1335" s="17" t="s">
        <v>29</v>
      </c>
      <c r="D1335" s="17" t="s">
        <v>209</v>
      </c>
      <c r="E1335" s="17">
        <v>2.6499999999999999E-2</v>
      </c>
      <c r="F1335" s="17">
        <v>2</v>
      </c>
    </row>
    <row r="1336" spans="1:6" x14ac:dyDescent="0.25">
      <c r="A1336" s="17">
        <v>905</v>
      </c>
      <c r="B1336" s="17">
        <v>225</v>
      </c>
      <c r="C1336" s="17" t="s">
        <v>45</v>
      </c>
      <c r="D1336" s="17" t="s">
        <v>157</v>
      </c>
      <c r="E1336" s="17">
        <v>2.63E-2</v>
      </c>
      <c r="F1336" s="17">
        <v>5</v>
      </c>
    </row>
    <row r="1337" spans="1:6" x14ac:dyDescent="0.25">
      <c r="A1337" s="17">
        <v>6</v>
      </c>
      <c r="B1337" s="17">
        <v>139</v>
      </c>
      <c r="C1337" s="17" t="s">
        <v>29</v>
      </c>
      <c r="D1337" s="17" t="s">
        <v>165</v>
      </c>
      <c r="E1337" s="17">
        <v>2.5700000000000001E-2</v>
      </c>
      <c r="F1337" s="17">
        <v>2</v>
      </c>
    </row>
    <row r="1338" spans="1:6" x14ac:dyDescent="0.25">
      <c r="A1338" s="17">
        <v>12</v>
      </c>
      <c r="B1338" s="17">
        <v>271</v>
      </c>
      <c r="C1338" s="17" t="s">
        <v>34</v>
      </c>
      <c r="D1338" s="17" t="s">
        <v>223</v>
      </c>
      <c r="E1338" s="17">
        <v>2.5700000000000001E-2</v>
      </c>
      <c r="F1338" s="17">
        <v>1</v>
      </c>
    </row>
    <row r="1339" spans="1:6" x14ac:dyDescent="0.25">
      <c r="A1339" s="17">
        <v>18</v>
      </c>
      <c r="B1339" s="17">
        <v>769</v>
      </c>
      <c r="C1339" s="17" t="s">
        <v>35</v>
      </c>
      <c r="D1339" s="17" t="s">
        <v>120</v>
      </c>
      <c r="E1339" s="17">
        <v>2.5399999999999999E-2</v>
      </c>
      <c r="F1339" s="17">
        <v>1</v>
      </c>
    </row>
    <row r="1340" spans="1:6" x14ac:dyDescent="0.25">
      <c r="A1340" s="17">
        <v>7</v>
      </c>
      <c r="B1340" s="17">
        <v>241</v>
      </c>
      <c r="C1340" s="17" t="s">
        <v>30</v>
      </c>
      <c r="D1340" s="17" t="s">
        <v>112</v>
      </c>
      <c r="E1340" s="17">
        <v>2.4799999999999999E-2</v>
      </c>
      <c r="F1340" s="17">
        <v>2</v>
      </c>
    </row>
    <row r="1341" spans="1:6" x14ac:dyDescent="0.25">
      <c r="A1341" s="17">
        <v>12</v>
      </c>
      <c r="B1341" s="17">
        <v>227</v>
      </c>
      <c r="C1341" s="17" t="s">
        <v>34</v>
      </c>
      <c r="D1341" s="17" t="s">
        <v>243</v>
      </c>
      <c r="E1341" s="17">
        <v>2.2499999999999999E-2</v>
      </c>
      <c r="F1341" s="17">
        <v>1</v>
      </c>
    </row>
    <row r="1342" spans="1:6" x14ac:dyDescent="0.25">
      <c r="A1342" s="17">
        <v>11</v>
      </c>
      <c r="B1342" s="17">
        <v>730</v>
      </c>
      <c r="C1342" s="17" t="s">
        <v>33</v>
      </c>
      <c r="D1342" s="17" t="s">
        <v>181</v>
      </c>
      <c r="E1342" s="17">
        <v>2.2100000000000002E-2</v>
      </c>
      <c r="F1342" s="17">
        <v>1</v>
      </c>
    </row>
    <row r="1343" spans="1:6" x14ac:dyDescent="0.25">
      <c r="A1343" s="17">
        <v>742</v>
      </c>
      <c r="B1343" s="17">
        <v>437</v>
      </c>
      <c r="C1343" s="17" t="s">
        <v>42</v>
      </c>
      <c r="D1343" s="17" t="s">
        <v>141</v>
      </c>
      <c r="E1343" s="17">
        <v>2.1600000000000001E-2</v>
      </c>
      <c r="F1343" s="17">
        <v>1</v>
      </c>
    </row>
    <row r="1344" spans="1:6" x14ac:dyDescent="0.25">
      <c r="A1344" s="17">
        <v>8</v>
      </c>
      <c r="B1344" s="17">
        <v>630</v>
      </c>
      <c r="C1344" s="17" t="s">
        <v>31</v>
      </c>
      <c r="D1344" s="17" t="s">
        <v>225</v>
      </c>
      <c r="E1344" s="17">
        <v>2.1399999999999999E-2</v>
      </c>
      <c r="F1344" s="17">
        <v>1</v>
      </c>
    </row>
    <row r="1345" spans="1:6" x14ac:dyDescent="0.25">
      <c r="A1345" s="17">
        <v>701</v>
      </c>
      <c r="B1345" s="17">
        <v>231</v>
      </c>
      <c r="C1345" s="17" t="s">
        <v>41</v>
      </c>
      <c r="D1345" s="17" t="s">
        <v>190</v>
      </c>
      <c r="E1345" s="17">
        <v>2.12E-2</v>
      </c>
      <c r="F1345" s="17">
        <v>1</v>
      </c>
    </row>
    <row r="1346" spans="1:6" x14ac:dyDescent="0.25">
      <c r="A1346" s="17">
        <v>50</v>
      </c>
      <c r="B1346" s="17">
        <v>228</v>
      </c>
      <c r="C1346" s="17" t="s">
        <v>38</v>
      </c>
      <c r="D1346" s="17" t="s">
        <v>156</v>
      </c>
      <c r="E1346" s="17">
        <v>2.1100000000000001E-2</v>
      </c>
      <c r="F1346" s="17">
        <v>1</v>
      </c>
    </row>
    <row r="1347" spans="1:6" x14ac:dyDescent="0.25">
      <c r="A1347" s="17">
        <v>5</v>
      </c>
      <c r="B1347" s="17">
        <v>63</v>
      </c>
      <c r="C1347" s="17" t="s">
        <v>28</v>
      </c>
      <c r="D1347" s="17" t="s">
        <v>177</v>
      </c>
      <c r="E1347" s="17">
        <v>2.0899999999999998E-2</v>
      </c>
      <c r="F1347" s="17">
        <v>2</v>
      </c>
    </row>
    <row r="1348" spans="1:6" x14ac:dyDescent="0.25">
      <c r="A1348" s="17">
        <v>5</v>
      </c>
      <c r="B1348" s="17">
        <v>240</v>
      </c>
      <c r="C1348" s="17" t="s">
        <v>28</v>
      </c>
      <c r="D1348" s="17" t="s">
        <v>206</v>
      </c>
      <c r="E1348" s="17">
        <v>2.0899999999999998E-2</v>
      </c>
      <c r="F1348" s="17">
        <v>1</v>
      </c>
    </row>
    <row r="1349" spans="1:6" x14ac:dyDescent="0.25">
      <c r="A1349" s="17">
        <v>742</v>
      </c>
      <c r="B1349" s="17">
        <v>86</v>
      </c>
      <c r="C1349" s="17" t="s">
        <v>42</v>
      </c>
      <c r="D1349" s="17" t="s">
        <v>230</v>
      </c>
      <c r="E1349" s="17">
        <v>2.0414000000000002E-2</v>
      </c>
      <c r="F1349" s="17">
        <v>2</v>
      </c>
    </row>
    <row r="1350" spans="1:6" x14ac:dyDescent="0.25">
      <c r="A1350" s="17">
        <v>742</v>
      </c>
      <c r="B1350" s="17">
        <v>549</v>
      </c>
      <c r="C1350" s="17" t="s">
        <v>42</v>
      </c>
      <c r="D1350" s="17" t="s">
        <v>214</v>
      </c>
      <c r="E1350" s="17">
        <v>2.0109999999999999E-2</v>
      </c>
      <c r="F1350" s="17">
        <v>2</v>
      </c>
    </row>
    <row r="1351" spans="1:6" x14ac:dyDescent="0.25">
      <c r="A1351" s="17">
        <v>50</v>
      </c>
      <c r="B1351" s="17">
        <v>730</v>
      </c>
      <c r="C1351" s="17" t="s">
        <v>38</v>
      </c>
      <c r="D1351" s="17" t="s">
        <v>181</v>
      </c>
      <c r="E1351" s="17">
        <v>2.001E-2</v>
      </c>
      <c r="F1351" s="17">
        <v>4</v>
      </c>
    </row>
    <row r="1352" spans="1:6" x14ac:dyDescent="0.25">
      <c r="A1352" s="17">
        <v>50</v>
      </c>
      <c r="B1352" s="17">
        <v>241</v>
      </c>
      <c r="C1352" s="17" t="s">
        <v>38</v>
      </c>
      <c r="D1352" s="17" t="s">
        <v>112</v>
      </c>
      <c r="E1352" s="17">
        <v>2.001E-2</v>
      </c>
      <c r="F1352" s="17">
        <v>3</v>
      </c>
    </row>
    <row r="1353" spans="1:6" x14ac:dyDescent="0.25">
      <c r="A1353" s="17">
        <v>742</v>
      </c>
      <c r="B1353" s="17">
        <v>730</v>
      </c>
      <c r="C1353" s="17" t="s">
        <v>42</v>
      </c>
      <c r="D1353" s="17" t="s">
        <v>181</v>
      </c>
      <c r="E1353" s="17">
        <v>1.9807000000000002E-2</v>
      </c>
      <c r="F1353" s="17">
        <v>7</v>
      </c>
    </row>
    <row r="1354" spans="1:6" x14ac:dyDescent="0.25">
      <c r="A1354" s="17">
        <v>301</v>
      </c>
      <c r="B1354" s="17">
        <v>543</v>
      </c>
      <c r="C1354" s="17" t="s">
        <v>39</v>
      </c>
      <c r="D1354" s="17" t="s">
        <v>148</v>
      </c>
      <c r="E1354" s="17">
        <v>1.9699999999999999E-2</v>
      </c>
      <c r="F1354" s="17">
        <v>1</v>
      </c>
    </row>
    <row r="1355" spans="1:6" x14ac:dyDescent="0.25">
      <c r="A1355" s="17">
        <v>918</v>
      </c>
      <c r="B1355" s="17">
        <v>233</v>
      </c>
      <c r="C1355" s="17" t="s">
        <v>48</v>
      </c>
      <c r="D1355" s="17" t="s">
        <v>217</v>
      </c>
      <c r="E1355" s="17">
        <v>1.9199999999999998E-2</v>
      </c>
      <c r="F1355" s="17">
        <v>1</v>
      </c>
    </row>
    <row r="1356" spans="1:6" x14ac:dyDescent="0.25">
      <c r="A1356" s="17">
        <v>301</v>
      </c>
      <c r="B1356" s="17">
        <v>615</v>
      </c>
      <c r="C1356" s="17" t="s">
        <v>39</v>
      </c>
      <c r="D1356" s="17" t="s">
        <v>168</v>
      </c>
      <c r="E1356" s="17">
        <v>1.9099999999999999E-2</v>
      </c>
      <c r="F1356" s="17">
        <v>2</v>
      </c>
    </row>
    <row r="1357" spans="1:6" x14ac:dyDescent="0.25">
      <c r="A1357" s="17">
        <v>302</v>
      </c>
      <c r="B1357" s="17">
        <v>55</v>
      </c>
      <c r="C1357" s="17" t="s">
        <v>40</v>
      </c>
      <c r="D1357" s="17" t="s">
        <v>129</v>
      </c>
      <c r="E1357" s="17">
        <v>1.9E-2</v>
      </c>
      <c r="F1357" s="17">
        <v>1</v>
      </c>
    </row>
    <row r="1358" spans="1:6" x14ac:dyDescent="0.25">
      <c r="A1358" s="17">
        <v>701</v>
      </c>
      <c r="B1358" s="17">
        <v>268</v>
      </c>
      <c r="C1358" s="17" t="s">
        <v>41</v>
      </c>
      <c r="D1358" s="17" t="s">
        <v>231</v>
      </c>
      <c r="E1358" s="17">
        <v>1.89E-2</v>
      </c>
      <c r="F1358" s="17">
        <v>1</v>
      </c>
    </row>
    <row r="1359" spans="1:6" x14ac:dyDescent="0.25">
      <c r="A1359" s="17">
        <v>820</v>
      </c>
      <c r="B1359" s="17">
        <v>288</v>
      </c>
      <c r="C1359" s="17" t="s">
        <v>44</v>
      </c>
      <c r="D1359" s="17" t="s">
        <v>137</v>
      </c>
      <c r="E1359" s="17">
        <v>1.84E-2</v>
      </c>
      <c r="F1359" s="17">
        <v>1</v>
      </c>
    </row>
    <row r="1360" spans="1:6" x14ac:dyDescent="0.25">
      <c r="A1360" s="17">
        <v>22</v>
      </c>
      <c r="B1360" s="17">
        <v>364</v>
      </c>
      <c r="C1360" s="17" t="s">
        <v>37</v>
      </c>
      <c r="D1360" s="17" t="s">
        <v>145</v>
      </c>
      <c r="E1360" s="17">
        <v>1.7899999999999999E-2</v>
      </c>
      <c r="F1360" s="17">
        <v>1</v>
      </c>
    </row>
    <row r="1361" spans="1:6" x14ac:dyDescent="0.25">
      <c r="A1361" s="17">
        <v>22</v>
      </c>
      <c r="B1361" s="17">
        <v>431</v>
      </c>
      <c r="C1361" s="17" t="s">
        <v>37</v>
      </c>
      <c r="D1361" s="17" t="s">
        <v>167</v>
      </c>
      <c r="E1361" s="17">
        <v>1.78E-2</v>
      </c>
      <c r="F1361" s="17">
        <v>1</v>
      </c>
    </row>
    <row r="1362" spans="1:6" x14ac:dyDescent="0.25">
      <c r="A1362" s="17">
        <v>302</v>
      </c>
      <c r="B1362" s="17">
        <v>764</v>
      </c>
      <c r="C1362" s="17" t="s">
        <v>40</v>
      </c>
      <c r="D1362" s="17" t="s">
        <v>205</v>
      </c>
      <c r="E1362" s="17">
        <v>1.7399999999999999E-2</v>
      </c>
      <c r="F1362" s="17">
        <v>1</v>
      </c>
    </row>
    <row r="1363" spans="1:6" x14ac:dyDescent="0.25">
      <c r="A1363" s="17">
        <v>8</v>
      </c>
      <c r="B1363" s="17">
        <v>614</v>
      </c>
      <c r="C1363" s="17" t="s">
        <v>31</v>
      </c>
      <c r="D1363" s="17" t="s">
        <v>172</v>
      </c>
      <c r="E1363" s="17">
        <v>1.7307199999999998E-2</v>
      </c>
      <c r="F1363" s="17">
        <v>1</v>
      </c>
    </row>
    <row r="1364" spans="1:6" x14ac:dyDescent="0.25">
      <c r="A1364" s="17">
        <v>18</v>
      </c>
      <c r="B1364" s="17">
        <v>454</v>
      </c>
      <c r="C1364" s="17" t="s">
        <v>35</v>
      </c>
      <c r="D1364" s="17" t="s">
        <v>142</v>
      </c>
      <c r="E1364" s="17">
        <v>1.67E-2</v>
      </c>
      <c r="F1364" s="17">
        <v>1</v>
      </c>
    </row>
    <row r="1365" spans="1:6" x14ac:dyDescent="0.25">
      <c r="A1365" s="17">
        <v>22</v>
      </c>
      <c r="B1365" s="17">
        <v>269</v>
      </c>
      <c r="C1365" s="17" t="s">
        <v>37</v>
      </c>
      <c r="D1365" s="17" t="s">
        <v>124</v>
      </c>
      <c r="E1365" s="17">
        <v>1.67E-2</v>
      </c>
      <c r="F1365" s="17">
        <v>1</v>
      </c>
    </row>
    <row r="1366" spans="1:6" x14ac:dyDescent="0.25">
      <c r="A1366" s="17">
        <v>5</v>
      </c>
      <c r="B1366" s="17">
        <v>745</v>
      </c>
      <c r="C1366" s="17" t="s">
        <v>28</v>
      </c>
      <c r="D1366" s="17" t="s">
        <v>154</v>
      </c>
      <c r="E1366" s="17">
        <v>1.67E-2</v>
      </c>
      <c r="F1366" s="17">
        <v>2</v>
      </c>
    </row>
    <row r="1367" spans="1:6" x14ac:dyDescent="0.25">
      <c r="A1367" s="17">
        <v>989</v>
      </c>
      <c r="B1367" s="17">
        <v>275</v>
      </c>
      <c r="C1367" s="17" t="s">
        <v>50</v>
      </c>
      <c r="D1367" s="17" t="s">
        <v>194</v>
      </c>
      <c r="E1367" s="17">
        <v>1.6329199999999999E-2</v>
      </c>
      <c r="F1367" s="17">
        <v>1</v>
      </c>
    </row>
    <row r="1368" spans="1:6" x14ac:dyDescent="0.25">
      <c r="A1368" s="17">
        <v>4</v>
      </c>
      <c r="B1368" s="17">
        <v>231</v>
      </c>
      <c r="C1368" s="17" t="s">
        <v>27</v>
      </c>
      <c r="D1368" s="17" t="s">
        <v>190</v>
      </c>
      <c r="E1368" s="17">
        <v>1.5990000000000001E-2</v>
      </c>
      <c r="F1368" s="17">
        <v>3</v>
      </c>
    </row>
    <row r="1369" spans="1:6" x14ac:dyDescent="0.25">
      <c r="A1369" s="17">
        <v>11</v>
      </c>
      <c r="B1369" s="17">
        <v>625</v>
      </c>
      <c r="C1369" s="17" t="s">
        <v>33</v>
      </c>
      <c r="D1369" s="17" t="s">
        <v>110</v>
      </c>
      <c r="E1369" s="17">
        <v>1.5710100000000001E-2</v>
      </c>
      <c r="F1369" s="17">
        <v>1</v>
      </c>
    </row>
    <row r="1370" spans="1:6" x14ac:dyDescent="0.25">
      <c r="A1370" s="17">
        <v>4</v>
      </c>
      <c r="B1370" s="17">
        <v>285</v>
      </c>
      <c r="C1370" s="17" t="s">
        <v>27</v>
      </c>
      <c r="D1370" s="17" t="s">
        <v>127</v>
      </c>
      <c r="E1370" s="17">
        <v>1.5299999999999999E-2</v>
      </c>
      <c r="F1370" s="17">
        <v>1</v>
      </c>
    </row>
    <row r="1371" spans="1:6" x14ac:dyDescent="0.25">
      <c r="A1371" s="17">
        <v>1</v>
      </c>
      <c r="B1371" s="17">
        <v>615</v>
      </c>
      <c r="C1371" s="17" t="s">
        <v>24</v>
      </c>
      <c r="D1371" s="17" t="s">
        <v>168</v>
      </c>
      <c r="E1371" s="17">
        <v>1.52E-2</v>
      </c>
      <c r="F1371" s="17">
        <v>1</v>
      </c>
    </row>
    <row r="1372" spans="1:6" x14ac:dyDescent="0.25">
      <c r="A1372" s="17">
        <v>50</v>
      </c>
      <c r="B1372" s="17">
        <v>71</v>
      </c>
      <c r="C1372" s="17" t="s">
        <v>38</v>
      </c>
      <c r="D1372" s="17" t="s">
        <v>198</v>
      </c>
      <c r="E1372" s="17">
        <v>1.5159000000000001E-2</v>
      </c>
      <c r="F1372" s="17">
        <v>1</v>
      </c>
    </row>
    <row r="1373" spans="1:6" x14ac:dyDescent="0.25">
      <c r="A1373" s="17">
        <v>742</v>
      </c>
      <c r="B1373" s="17">
        <v>231</v>
      </c>
      <c r="C1373" s="17" t="s">
        <v>42</v>
      </c>
      <c r="D1373" s="17" t="s">
        <v>190</v>
      </c>
      <c r="E1373" s="17">
        <v>1.5100000000000001E-2</v>
      </c>
      <c r="F1373" s="17">
        <v>1</v>
      </c>
    </row>
    <row r="1374" spans="1:6" x14ac:dyDescent="0.25">
      <c r="A1374" s="17">
        <v>6</v>
      </c>
      <c r="B1374" s="17">
        <v>463</v>
      </c>
      <c r="C1374" s="17" t="s">
        <v>29</v>
      </c>
      <c r="D1374" s="17" t="s">
        <v>251</v>
      </c>
      <c r="E1374" s="17">
        <v>1.49666E-2</v>
      </c>
      <c r="F1374" s="17">
        <v>1</v>
      </c>
    </row>
    <row r="1375" spans="1:6" x14ac:dyDescent="0.25">
      <c r="A1375" s="17">
        <v>1</v>
      </c>
      <c r="B1375" s="17">
        <v>243</v>
      </c>
      <c r="C1375" s="17" t="s">
        <v>24</v>
      </c>
      <c r="D1375" s="17" t="s">
        <v>175</v>
      </c>
      <c r="E1375" s="17">
        <v>1.49E-2</v>
      </c>
      <c r="F1375" s="17">
        <v>1</v>
      </c>
    </row>
    <row r="1376" spans="1:6" x14ac:dyDescent="0.25">
      <c r="A1376" s="17">
        <v>50</v>
      </c>
      <c r="B1376" s="17">
        <v>240</v>
      </c>
      <c r="C1376" s="17" t="s">
        <v>38</v>
      </c>
      <c r="D1376" s="17" t="s">
        <v>206</v>
      </c>
      <c r="E1376" s="17">
        <v>1.4880000000000001E-2</v>
      </c>
      <c r="F1376" s="17">
        <v>2</v>
      </c>
    </row>
    <row r="1377" spans="1:6" x14ac:dyDescent="0.25">
      <c r="A1377" s="17">
        <v>4</v>
      </c>
      <c r="B1377" s="17">
        <v>550</v>
      </c>
      <c r="C1377" s="17" t="s">
        <v>27</v>
      </c>
      <c r="D1377" s="17" t="s">
        <v>153</v>
      </c>
      <c r="E1377" s="17">
        <v>1.4775E-2</v>
      </c>
      <c r="F1377" s="17">
        <v>2</v>
      </c>
    </row>
    <row r="1378" spans="1:6" x14ac:dyDescent="0.25">
      <c r="A1378" s="17">
        <v>12</v>
      </c>
      <c r="B1378" s="17">
        <v>272</v>
      </c>
      <c r="C1378" s="17" t="s">
        <v>34</v>
      </c>
      <c r="D1378" s="17" t="s">
        <v>184</v>
      </c>
      <c r="E1378" s="17">
        <v>1.47E-2</v>
      </c>
      <c r="F1378" s="17">
        <v>1</v>
      </c>
    </row>
    <row r="1379" spans="1:6" x14ac:dyDescent="0.25">
      <c r="A1379" s="17">
        <v>12</v>
      </c>
      <c r="B1379" s="17">
        <v>617</v>
      </c>
      <c r="C1379" s="17" t="s">
        <v>34</v>
      </c>
      <c r="D1379" s="17" t="s">
        <v>161</v>
      </c>
      <c r="E1379" s="17">
        <v>1.4500000000000001E-2</v>
      </c>
      <c r="F1379" s="17">
        <v>1</v>
      </c>
    </row>
    <row r="1380" spans="1:6" x14ac:dyDescent="0.25">
      <c r="A1380" s="17">
        <v>302</v>
      </c>
      <c r="B1380" s="17">
        <v>243</v>
      </c>
      <c r="C1380" s="17" t="s">
        <v>40</v>
      </c>
      <c r="D1380" s="17" t="s">
        <v>175</v>
      </c>
      <c r="E1380" s="17">
        <v>1.4290000000000001E-2</v>
      </c>
      <c r="F1380" s="17">
        <v>4</v>
      </c>
    </row>
    <row r="1381" spans="1:6" x14ac:dyDescent="0.25">
      <c r="A1381" s="17">
        <v>8</v>
      </c>
      <c r="B1381" s="17">
        <v>745</v>
      </c>
      <c r="C1381" s="17" t="s">
        <v>31</v>
      </c>
      <c r="D1381" s="17" t="s">
        <v>154</v>
      </c>
      <c r="E1381" s="17">
        <v>1.42667E-2</v>
      </c>
      <c r="F1381" s="17">
        <v>1</v>
      </c>
    </row>
    <row r="1382" spans="1:6" x14ac:dyDescent="0.25">
      <c r="A1382" s="17">
        <v>989</v>
      </c>
      <c r="B1382" s="17">
        <v>278</v>
      </c>
      <c r="C1382" s="17" t="s">
        <v>50</v>
      </c>
      <c r="D1382" s="17" t="s">
        <v>192</v>
      </c>
      <c r="E1382" s="17">
        <v>1.4123200000000001E-2</v>
      </c>
      <c r="F1382" s="17">
        <v>1</v>
      </c>
    </row>
    <row r="1383" spans="1:6" x14ac:dyDescent="0.25">
      <c r="A1383" s="17">
        <v>6</v>
      </c>
      <c r="B1383" s="17">
        <v>573</v>
      </c>
      <c r="C1383" s="17" t="s">
        <v>29</v>
      </c>
      <c r="D1383" s="17" t="s">
        <v>227</v>
      </c>
      <c r="E1383" s="17">
        <v>1.41E-2</v>
      </c>
      <c r="F1383" s="17">
        <v>1</v>
      </c>
    </row>
    <row r="1384" spans="1:6" x14ac:dyDescent="0.25">
      <c r="A1384" s="17">
        <v>742</v>
      </c>
      <c r="B1384" s="17">
        <v>832</v>
      </c>
      <c r="C1384" s="17" t="s">
        <v>42</v>
      </c>
      <c r="D1384" s="17" t="s">
        <v>212</v>
      </c>
      <c r="E1384" s="17">
        <v>1.4E-2</v>
      </c>
      <c r="F1384" s="17">
        <v>1</v>
      </c>
    </row>
    <row r="1385" spans="1:6" x14ac:dyDescent="0.25">
      <c r="A1385" s="17">
        <v>22</v>
      </c>
      <c r="B1385" s="17">
        <v>434</v>
      </c>
      <c r="C1385" s="17" t="s">
        <v>37</v>
      </c>
      <c r="D1385" s="17" t="s">
        <v>221</v>
      </c>
      <c r="E1385" s="17">
        <v>1.4E-2</v>
      </c>
      <c r="F1385" s="17">
        <v>1</v>
      </c>
    </row>
    <row r="1386" spans="1:6" x14ac:dyDescent="0.25">
      <c r="A1386" s="17">
        <v>4</v>
      </c>
      <c r="B1386" s="17">
        <v>261</v>
      </c>
      <c r="C1386" s="17" t="s">
        <v>27</v>
      </c>
      <c r="D1386" s="17" t="s">
        <v>130</v>
      </c>
      <c r="E1386" s="17">
        <v>1.3899999999999999E-2</v>
      </c>
      <c r="F1386" s="17">
        <v>1</v>
      </c>
    </row>
    <row r="1387" spans="1:6" x14ac:dyDescent="0.25">
      <c r="A1387" s="17">
        <v>6</v>
      </c>
      <c r="B1387" s="17">
        <v>243</v>
      </c>
      <c r="C1387" s="17" t="s">
        <v>29</v>
      </c>
      <c r="D1387" s="17" t="s">
        <v>175</v>
      </c>
      <c r="E1387" s="17">
        <v>1.3899999999999999E-2</v>
      </c>
      <c r="F1387" s="17">
        <v>1</v>
      </c>
    </row>
    <row r="1388" spans="1:6" x14ac:dyDescent="0.25">
      <c r="A1388" s="17">
        <v>18</v>
      </c>
      <c r="B1388" s="17">
        <v>241</v>
      </c>
      <c r="C1388" s="17" t="s">
        <v>35</v>
      </c>
      <c r="D1388" s="17" t="s">
        <v>112</v>
      </c>
      <c r="E1388" s="17">
        <v>1.38E-2</v>
      </c>
      <c r="F1388" s="17">
        <v>1</v>
      </c>
    </row>
    <row r="1389" spans="1:6" x14ac:dyDescent="0.25">
      <c r="A1389" s="17">
        <v>989</v>
      </c>
      <c r="B1389" s="17">
        <v>256</v>
      </c>
      <c r="C1389" s="17" t="s">
        <v>50</v>
      </c>
      <c r="D1389" s="17" t="s">
        <v>158</v>
      </c>
      <c r="E1389" s="17">
        <v>1.3541299999999999E-2</v>
      </c>
      <c r="F1389" s="17">
        <v>1</v>
      </c>
    </row>
    <row r="1390" spans="1:6" x14ac:dyDescent="0.25">
      <c r="A1390" s="17">
        <v>989</v>
      </c>
      <c r="B1390" s="17">
        <v>245</v>
      </c>
      <c r="C1390" s="17" t="s">
        <v>50</v>
      </c>
      <c r="D1390" s="17" t="s">
        <v>254</v>
      </c>
      <c r="E1390" s="17">
        <v>1.3541299999999999E-2</v>
      </c>
      <c r="F1390" s="17">
        <v>1</v>
      </c>
    </row>
    <row r="1391" spans="1:6" x14ac:dyDescent="0.25">
      <c r="A1391" s="17">
        <v>701</v>
      </c>
      <c r="B1391" s="17">
        <v>89</v>
      </c>
      <c r="C1391" s="17" t="s">
        <v>41</v>
      </c>
      <c r="D1391" s="17" t="s">
        <v>229</v>
      </c>
      <c r="E1391" s="17">
        <v>1.3299999999999999E-2</v>
      </c>
      <c r="F1391" s="17">
        <v>1</v>
      </c>
    </row>
    <row r="1392" spans="1:6" x14ac:dyDescent="0.25">
      <c r="A1392" s="17">
        <v>50</v>
      </c>
      <c r="B1392" s="17">
        <v>252</v>
      </c>
      <c r="C1392" s="17" t="s">
        <v>38</v>
      </c>
      <c r="D1392" s="17" t="s">
        <v>149</v>
      </c>
      <c r="E1392" s="17">
        <v>1.21E-2</v>
      </c>
      <c r="F1392" s="17">
        <v>1</v>
      </c>
    </row>
    <row r="1393" spans="1:6" x14ac:dyDescent="0.25">
      <c r="A1393" s="17">
        <v>12</v>
      </c>
      <c r="B1393" s="17">
        <v>289</v>
      </c>
      <c r="C1393" s="17" t="s">
        <v>34</v>
      </c>
      <c r="D1393" s="17" t="s">
        <v>113</v>
      </c>
      <c r="E1393" s="17">
        <v>1.20576E-2</v>
      </c>
      <c r="F1393" s="17">
        <v>1</v>
      </c>
    </row>
    <row r="1394" spans="1:6" x14ac:dyDescent="0.25">
      <c r="A1394" s="17">
        <v>905</v>
      </c>
      <c r="B1394" s="17">
        <v>738</v>
      </c>
      <c r="C1394" s="17" t="s">
        <v>45</v>
      </c>
      <c r="D1394" s="17" t="s">
        <v>119</v>
      </c>
      <c r="E1394" s="17">
        <v>1.1820000000000001E-2</v>
      </c>
      <c r="F1394" s="17">
        <v>38</v>
      </c>
    </row>
    <row r="1395" spans="1:6" x14ac:dyDescent="0.25">
      <c r="A1395" s="17">
        <v>742</v>
      </c>
      <c r="B1395" s="17">
        <v>347</v>
      </c>
      <c r="C1395" s="17" t="s">
        <v>42</v>
      </c>
      <c r="D1395" s="17" t="s">
        <v>178</v>
      </c>
      <c r="E1395" s="17">
        <v>1.1641E-2</v>
      </c>
      <c r="F1395" s="17">
        <v>1</v>
      </c>
    </row>
    <row r="1396" spans="1:6" x14ac:dyDescent="0.25">
      <c r="A1396" s="17">
        <v>4</v>
      </c>
      <c r="B1396" s="17">
        <v>256</v>
      </c>
      <c r="C1396" s="17" t="s">
        <v>27</v>
      </c>
      <c r="D1396" s="17" t="s">
        <v>158</v>
      </c>
      <c r="E1396" s="17">
        <v>1.1599999999999999E-2</v>
      </c>
      <c r="F1396" s="17">
        <v>14</v>
      </c>
    </row>
    <row r="1397" spans="1:6" x14ac:dyDescent="0.25">
      <c r="A1397" s="17">
        <v>1</v>
      </c>
      <c r="B1397" s="17">
        <v>454</v>
      </c>
      <c r="C1397" s="17" t="s">
        <v>24</v>
      </c>
      <c r="D1397" s="17" t="s">
        <v>142</v>
      </c>
      <c r="E1397" s="17">
        <v>1.1299999999999999E-2</v>
      </c>
      <c r="F1397" s="17">
        <v>1</v>
      </c>
    </row>
    <row r="1398" spans="1:6" x14ac:dyDescent="0.25">
      <c r="A1398" s="17">
        <v>1</v>
      </c>
      <c r="B1398" s="17">
        <v>347</v>
      </c>
      <c r="C1398" s="17" t="s">
        <v>24</v>
      </c>
      <c r="D1398" s="17" t="s">
        <v>178</v>
      </c>
      <c r="E1398" s="17">
        <v>1.11E-2</v>
      </c>
      <c r="F1398" s="17">
        <v>1</v>
      </c>
    </row>
    <row r="1399" spans="1:6" x14ac:dyDescent="0.25">
      <c r="A1399" s="17">
        <v>50</v>
      </c>
      <c r="B1399" s="17">
        <v>248</v>
      </c>
      <c r="C1399" s="17" t="s">
        <v>38</v>
      </c>
      <c r="D1399" s="17" t="s">
        <v>117</v>
      </c>
      <c r="E1399" s="17">
        <v>1.11E-2</v>
      </c>
      <c r="F1399" s="17">
        <v>1</v>
      </c>
    </row>
    <row r="1400" spans="1:6" x14ac:dyDescent="0.25">
      <c r="A1400" s="17">
        <v>50</v>
      </c>
      <c r="B1400" s="17">
        <v>236</v>
      </c>
      <c r="C1400" s="17" t="s">
        <v>38</v>
      </c>
      <c r="D1400" s="17" t="s">
        <v>144</v>
      </c>
      <c r="E1400" s="17">
        <v>1.0840000000000001E-2</v>
      </c>
      <c r="F1400" s="17">
        <v>2</v>
      </c>
    </row>
    <row r="1401" spans="1:6" x14ac:dyDescent="0.25">
      <c r="A1401" s="17">
        <v>2</v>
      </c>
      <c r="B1401" s="17">
        <v>645</v>
      </c>
      <c r="C1401" s="17" t="s">
        <v>25</v>
      </c>
      <c r="D1401" s="17" t="s">
        <v>111</v>
      </c>
      <c r="E1401" s="17">
        <v>1.043E-2</v>
      </c>
      <c r="F1401" s="17">
        <v>2</v>
      </c>
    </row>
    <row r="1402" spans="1:6" x14ac:dyDescent="0.25">
      <c r="A1402" s="17">
        <v>3</v>
      </c>
      <c r="B1402" s="17">
        <v>614</v>
      </c>
      <c r="C1402" s="17" t="s">
        <v>26</v>
      </c>
      <c r="D1402" s="17" t="s">
        <v>172</v>
      </c>
      <c r="E1402" s="17">
        <v>1.0260399999999999E-2</v>
      </c>
      <c r="F1402" s="17">
        <v>1</v>
      </c>
    </row>
    <row r="1403" spans="1:6" x14ac:dyDescent="0.25">
      <c r="A1403" s="17">
        <v>6</v>
      </c>
      <c r="B1403" s="17">
        <v>271</v>
      </c>
      <c r="C1403" s="17" t="s">
        <v>29</v>
      </c>
      <c r="D1403" s="17" t="s">
        <v>223</v>
      </c>
      <c r="E1403" s="17">
        <v>1.0076E-2</v>
      </c>
      <c r="F1403" s="17">
        <v>2</v>
      </c>
    </row>
    <row r="1404" spans="1:6" x14ac:dyDescent="0.25">
      <c r="A1404" s="17">
        <v>50</v>
      </c>
      <c r="B1404" s="17">
        <v>272</v>
      </c>
      <c r="C1404" s="17" t="s">
        <v>38</v>
      </c>
      <c r="D1404" s="17" t="s">
        <v>184</v>
      </c>
      <c r="E1404" s="17">
        <v>0.01</v>
      </c>
      <c r="F1404" s="17">
        <v>1</v>
      </c>
    </row>
    <row r="1405" spans="1:6" x14ac:dyDescent="0.25">
      <c r="A1405" s="17">
        <v>12</v>
      </c>
      <c r="B1405" s="17">
        <v>130</v>
      </c>
      <c r="C1405" s="17" t="s">
        <v>34</v>
      </c>
      <c r="D1405" s="17" t="s">
        <v>209</v>
      </c>
      <c r="E1405" s="17">
        <v>9.8399999999999998E-3</v>
      </c>
      <c r="F1405" s="17">
        <v>2</v>
      </c>
    </row>
    <row r="1406" spans="1:6" x14ac:dyDescent="0.25">
      <c r="A1406" s="17">
        <v>12</v>
      </c>
      <c r="B1406" s="17">
        <v>240</v>
      </c>
      <c r="C1406" s="17" t="s">
        <v>34</v>
      </c>
      <c r="D1406" s="17" t="s">
        <v>206</v>
      </c>
      <c r="E1406" s="17">
        <v>9.7800000000000005E-3</v>
      </c>
      <c r="F1406" s="17">
        <v>2</v>
      </c>
    </row>
    <row r="1407" spans="1:6" x14ac:dyDescent="0.25">
      <c r="A1407" s="17">
        <v>4</v>
      </c>
      <c r="B1407" s="17">
        <v>266</v>
      </c>
      <c r="C1407" s="17" t="s">
        <v>27</v>
      </c>
      <c r="D1407" s="17" t="s">
        <v>121</v>
      </c>
      <c r="E1407" s="17">
        <v>9.7300000000000008E-3</v>
      </c>
      <c r="F1407" s="17">
        <v>1</v>
      </c>
    </row>
    <row r="1408" spans="1:6" x14ac:dyDescent="0.25">
      <c r="A1408" s="17">
        <v>301</v>
      </c>
      <c r="B1408" s="17">
        <v>613</v>
      </c>
      <c r="C1408" s="17" t="s">
        <v>39</v>
      </c>
      <c r="D1408" s="17" t="s">
        <v>238</v>
      </c>
      <c r="E1408" s="17">
        <v>9.5700000000000004E-3</v>
      </c>
      <c r="F1408" s="17">
        <v>1</v>
      </c>
    </row>
    <row r="1409" spans="1:6" x14ac:dyDescent="0.25">
      <c r="A1409" s="17">
        <v>301</v>
      </c>
      <c r="B1409" s="17">
        <v>614</v>
      </c>
      <c r="C1409" s="17" t="s">
        <v>39</v>
      </c>
      <c r="D1409" s="17" t="s">
        <v>172</v>
      </c>
      <c r="E1409" s="17">
        <v>9.5700000000000004E-3</v>
      </c>
      <c r="F1409" s="17">
        <v>2</v>
      </c>
    </row>
    <row r="1410" spans="1:6" x14ac:dyDescent="0.25">
      <c r="A1410" s="17">
        <v>6</v>
      </c>
      <c r="B1410" s="17">
        <v>730</v>
      </c>
      <c r="C1410" s="17" t="s">
        <v>29</v>
      </c>
      <c r="D1410" s="17" t="s">
        <v>181</v>
      </c>
      <c r="E1410" s="17">
        <v>9.1699999999999993E-3</v>
      </c>
      <c r="F1410" s="17">
        <v>1</v>
      </c>
    </row>
    <row r="1411" spans="1:6" x14ac:dyDescent="0.25">
      <c r="A1411" s="17">
        <v>1</v>
      </c>
      <c r="B1411" s="17">
        <v>543</v>
      </c>
      <c r="C1411" s="17" t="s">
        <v>24</v>
      </c>
      <c r="D1411" s="17" t="s">
        <v>148</v>
      </c>
      <c r="E1411" s="17">
        <v>8.7600000000000004E-3</v>
      </c>
      <c r="F1411" s="17">
        <v>1</v>
      </c>
    </row>
    <row r="1412" spans="1:6" x14ac:dyDescent="0.25">
      <c r="A1412" s="17">
        <v>742</v>
      </c>
      <c r="B1412" s="17">
        <v>274</v>
      </c>
      <c r="C1412" s="17" t="s">
        <v>42</v>
      </c>
      <c r="D1412" s="17" t="s">
        <v>247</v>
      </c>
      <c r="E1412" s="17">
        <v>8.2400000000000008E-3</v>
      </c>
      <c r="F1412" s="17">
        <v>1</v>
      </c>
    </row>
    <row r="1413" spans="1:6" x14ac:dyDescent="0.25">
      <c r="A1413" s="17">
        <v>742</v>
      </c>
      <c r="B1413" s="17">
        <v>228</v>
      </c>
      <c r="C1413" s="17" t="s">
        <v>42</v>
      </c>
      <c r="D1413" s="17" t="s">
        <v>156</v>
      </c>
      <c r="E1413" s="17">
        <v>8.234E-3</v>
      </c>
      <c r="F1413" s="17">
        <v>1</v>
      </c>
    </row>
    <row r="1414" spans="1:6" x14ac:dyDescent="0.25">
      <c r="A1414" s="17">
        <v>4</v>
      </c>
      <c r="B1414" s="17">
        <v>64</v>
      </c>
      <c r="C1414" s="17" t="s">
        <v>27</v>
      </c>
      <c r="D1414" s="17" t="s">
        <v>160</v>
      </c>
      <c r="E1414" s="17">
        <v>7.92E-3</v>
      </c>
      <c r="F1414" s="17">
        <v>2</v>
      </c>
    </row>
    <row r="1415" spans="1:6" x14ac:dyDescent="0.25">
      <c r="A1415" s="17">
        <v>742</v>
      </c>
      <c r="B1415" s="17">
        <v>232</v>
      </c>
      <c r="C1415" s="17" t="s">
        <v>42</v>
      </c>
      <c r="D1415" s="17" t="s">
        <v>173</v>
      </c>
      <c r="E1415" s="17">
        <v>7.8200000000000006E-3</v>
      </c>
      <c r="F1415" s="17">
        <v>1</v>
      </c>
    </row>
    <row r="1416" spans="1:6" x14ac:dyDescent="0.25">
      <c r="A1416" s="17">
        <v>918</v>
      </c>
      <c r="B1416" s="17">
        <v>665</v>
      </c>
      <c r="C1416" s="17" t="s">
        <v>48</v>
      </c>
      <c r="D1416" s="17" t="s">
        <v>128</v>
      </c>
      <c r="E1416" s="17">
        <v>7.7299999999999999E-3</v>
      </c>
      <c r="F1416" s="17">
        <v>1</v>
      </c>
    </row>
    <row r="1417" spans="1:6" x14ac:dyDescent="0.25">
      <c r="A1417" s="17">
        <v>701</v>
      </c>
      <c r="B1417" s="17">
        <v>130</v>
      </c>
      <c r="C1417" s="17" t="s">
        <v>41</v>
      </c>
      <c r="D1417" s="17" t="s">
        <v>209</v>
      </c>
      <c r="E1417" s="17">
        <v>7.5424999999999997E-3</v>
      </c>
      <c r="F1417" s="17">
        <v>2</v>
      </c>
    </row>
    <row r="1418" spans="1:6" x14ac:dyDescent="0.25">
      <c r="A1418" s="17">
        <v>12</v>
      </c>
      <c r="B1418" s="17">
        <v>338</v>
      </c>
      <c r="C1418" s="17" t="s">
        <v>34</v>
      </c>
      <c r="D1418" s="17" t="s">
        <v>211</v>
      </c>
      <c r="E1418" s="17">
        <v>7.2300000000000003E-3</v>
      </c>
      <c r="F1418" s="17">
        <v>1</v>
      </c>
    </row>
    <row r="1419" spans="1:6" x14ac:dyDescent="0.25">
      <c r="A1419" s="17">
        <v>301</v>
      </c>
      <c r="B1419" s="17">
        <v>336</v>
      </c>
      <c r="C1419" s="17" t="s">
        <v>39</v>
      </c>
      <c r="D1419" s="17" t="s">
        <v>218</v>
      </c>
      <c r="E1419" s="17">
        <v>7.1999999999999998E-3</v>
      </c>
      <c r="F1419" s="17">
        <v>1</v>
      </c>
    </row>
    <row r="1420" spans="1:6" x14ac:dyDescent="0.25">
      <c r="A1420" s="17">
        <v>742</v>
      </c>
      <c r="B1420" s="17">
        <v>613</v>
      </c>
      <c r="C1420" s="17" t="s">
        <v>42</v>
      </c>
      <c r="D1420" s="17" t="s">
        <v>238</v>
      </c>
      <c r="E1420" s="17">
        <v>7.1799999999999998E-3</v>
      </c>
      <c r="F1420" s="17">
        <v>1</v>
      </c>
    </row>
    <row r="1421" spans="1:6" x14ac:dyDescent="0.25">
      <c r="A1421" s="17">
        <v>801</v>
      </c>
      <c r="B1421" s="17">
        <v>630</v>
      </c>
      <c r="C1421" s="17" t="s">
        <v>43</v>
      </c>
      <c r="D1421" s="17" t="s">
        <v>225</v>
      </c>
      <c r="E1421" s="17">
        <v>7.0600000000000003E-3</v>
      </c>
      <c r="F1421" s="17">
        <v>1</v>
      </c>
    </row>
    <row r="1422" spans="1:6" x14ac:dyDescent="0.25">
      <c r="A1422" s="17">
        <v>4</v>
      </c>
      <c r="B1422" s="17">
        <v>189</v>
      </c>
      <c r="C1422" s="17" t="s">
        <v>27</v>
      </c>
      <c r="D1422" s="17" t="s">
        <v>234</v>
      </c>
      <c r="E1422" s="17">
        <v>6.9499999999999996E-3</v>
      </c>
      <c r="F1422" s="17">
        <v>1</v>
      </c>
    </row>
    <row r="1423" spans="1:6" x14ac:dyDescent="0.25">
      <c r="A1423" s="17">
        <v>4</v>
      </c>
      <c r="B1423" s="17">
        <v>282</v>
      </c>
      <c r="C1423" s="17" t="s">
        <v>27</v>
      </c>
      <c r="D1423" s="17" t="s">
        <v>126</v>
      </c>
      <c r="E1423" s="17">
        <v>6.9499999999999996E-3</v>
      </c>
      <c r="F1423" s="17">
        <v>2</v>
      </c>
    </row>
    <row r="1424" spans="1:6" x14ac:dyDescent="0.25">
      <c r="A1424" s="17">
        <v>742</v>
      </c>
      <c r="B1424" s="17">
        <v>645</v>
      </c>
      <c r="C1424" s="17" t="s">
        <v>42</v>
      </c>
      <c r="D1424" s="17" t="s">
        <v>111</v>
      </c>
      <c r="E1424" s="17">
        <v>6.9360000000000003E-3</v>
      </c>
      <c r="F1424" s="17">
        <v>2</v>
      </c>
    </row>
    <row r="1425" spans="1:6" x14ac:dyDescent="0.25">
      <c r="A1425" s="17">
        <v>301</v>
      </c>
      <c r="B1425" s="17">
        <v>384</v>
      </c>
      <c r="C1425" s="17" t="s">
        <v>39</v>
      </c>
      <c r="D1425" s="17" t="s">
        <v>240</v>
      </c>
      <c r="E1425" s="17">
        <v>6.5100000000000002E-3</v>
      </c>
      <c r="F1425" s="17">
        <v>1</v>
      </c>
    </row>
    <row r="1426" spans="1:6" x14ac:dyDescent="0.25">
      <c r="A1426" s="17">
        <v>1</v>
      </c>
      <c r="B1426" s="17">
        <v>753</v>
      </c>
      <c r="C1426" s="17" t="s">
        <v>24</v>
      </c>
      <c r="D1426" s="17" t="s">
        <v>174</v>
      </c>
      <c r="E1426" s="17">
        <v>6.2599999999999999E-3</v>
      </c>
      <c r="F1426" s="17">
        <v>1</v>
      </c>
    </row>
    <row r="1427" spans="1:6" x14ac:dyDescent="0.25">
      <c r="A1427" s="17">
        <v>3</v>
      </c>
      <c r="B1427" s="17">
        <v>261</v>
      </c>
      <c r="C1427" s="17" t="s">
        <v>26</v>
      </c>
      <c r="D1427" s="17" t="s">
        <v>130</v>
      </c>
      <c r="E1427" s="17">
        <v>6.1529999999999996E-3</v>
      </c>
      <c r="F1427" s="17">
        <v>3</v>
      </c>
    </row>
    <row r="1428" spans="1:6" x14ac:dyDescent="0.25">
      <c r="A1428" s="17">
        <v>8</v>
      </c>
      <c r="B1428" s="17">
        <v>730</v>
      </c>
      <c r="C1428" s="17" t="s">
        <v>31</v>
      </c>
      <c r="D1428" s="17" t="s">
        <v>181</v>
      </c>
      <c r="E1428" s="17">
        <v>5.9699999999999996E-3</v>
      </c>
      <c r="F1428" s="17">
        <v>2</v>
      </c>
    </row>
    <row r="1429" spans="1:6" x14ac:dyDescent="0.25">
      <c r="A1429" s="17">
        <v>4</v>
      </c>
      <c r="B1429" s="17">
        <v>235</v>
      </c>
      <c r="C1429" s="17" t="s">
        <v>27</v>
      </c>
      <c r="D1429" s="17" t="s">
        <v>136</v>
      </c>
      <c r="E1429" s="17">
        <v>4.1700000000000001E-3</v>
      </c>
      <c r="F1429" s="17">
        <v>5</v>
      </c>
    </row>
    <row r="1430" spans="1:6" x14ac:dyDescent="0.25">
      <c r="A1430" s="17">
        <v>302</v>
      </c>
      <c r="B1430" s="17">
        <v>789</v>
      </c>
      <c r="C1430" s="17" t="s">
        <v>40</v>
      </c>
      <c r="D1430" s="17" t="s">
        <v>245</v>
      </c>
      <c r="E1430" s="17">
        <v>3.9699999999999996E-3</v>
      </c>
      <c r="F1430" s="17">
        <v>1</v>
      </c>
    </row>
    <row r="1431" spans="1:6" x14ac:dyDescent="0.25">
      <c r="A1431" s="17">
        <v>7</v>
      </c>
      <c r="B1431" s="17">
        <v>266</v>
      </c>
      <c r="C1431" s="17" t="s">
        <v>30</v>
      </c>
      <c r="D1431" s="17" t="s">
        <v>121</v>
      </c>
      <c r="E1431" s="17">
        <v>3.7119000000000002E-3</v>
      </c>
      <c r="F1431" s="17">
        <v>1</v>
      </c>
    </row>
    <row r="1432" spans="1:6" x14ac:dyDescent="0.25">
      <c r="A1432" s="17">
        <v>7</v>
      </c>
      <c r="B1432" s="17">
        <v>615</v>
      </c>
      <c r="C1432" s="17" t="s">
        <v>30</v>
      </c>
      <c r="D1432" s="17" t="s">
        <v>168</v>
      </c>
      <c r="E1432" s="17">
        <v>3.4204999999999999E-3</v>
      </c>
      <c r="F1432" s="17">
        <v>1</v>
      </c>
    </row>
    <row r="1433" spans="1:6" x14ac:dyDescent="0.25">
      <c r="A1433" s="17">
        <v>2</v>
      </c>
      <c r="B1433" s="17">
        <v>288</v>
      </c>
      <c r="C1433" s="17" t="s">
        <v>25</v>
      </c>
      <c r="D1433" s="17" t="s">
        <v>137</v>
      </c>
      <c r="E1433" s="17">
        <v>3.3999999999999998E-3</v>
      </c>
      <c r="F1433" s="17">
        <v>1</v>
      </c>
    </row>
    <row r="1434" spans="1:6" x14ac:dyDescent="0.25">
      <c r="A1434" s="17">
        <v>12</v>
      </c>
      <c r="B1434" s="17">
        <v>460</v>
      </c>
      <c r="C1434" s="17" t="s">
        <v>34</v>
      </c>
      <c r="D1434" s="17" t="s">
        <v>242</v>
      </c>
      <c r="E1434" s="17">
        <v>3.1900000000000001E-3</v>
      </c>
      <c r="F1434" s="17">
        <v>1</v>
      </c>
    </row>
    <row r="1435" spans="1:6" x14ac:dyDescent="0.25">
      <c r="A1435" s="17">
        <v>7</v>
      </c>
      <c r="B1435" s="17">
        <v>614</v>
      </c>
      <c r="C1435" s="17" t="s">
        <v>30</v>
      </c>
      <c r="D1435" s="17" t="s">
        <v>172</v>
      </c>
      <c r="E1435" s="17">
        <v>3.1099999999999999E-3</v>
      </c>
      <c r="F1435" s="17">
        <v>1</v>
      </c>
    </row>
    <row r="1436" spans="1:6" x14ac:dyDescent="0.25">
      <c r="A1436" s="17">
        <v>301</v>
      </c>
      <c r="B1436" s="17">
        <v>275</v>
      </c>
      <c r="C1436" s="17" t="s">
        <v>39</v>
      </c>
      <c r="D1436" s="17" t="s">
        <v>194</v>
      </c>
      <c r="E1436" s="17">
        <v>2.8900000000000002E-3</v>
      </c>
      <c r="F1436" s="17">
        <v>1</v>
      </c>
    </row>
    <row r="1437" spans="1:6" x14ac:dyDescent="0.25">
      <c r="A1437" s="17">
        <v>12</v>
      </c>
      <c r="B1437" s="17">
        <v>57</v>
      </c>
      <c r="C1437" s="17" t="s">
        <v>34</v>
      </c>
      <c r="D1437" s="17" t="s">
        <v>188</v>
      </c>
      <c r="E1437" s="17">
        <v>2.8700000000000002E-3</v>
      </c>
      <c r="F1437" s="17">
        <v>1</v>
      </c>
    </row>
    <row r="1438" spans="1:6" x14ac:dyDescent="0.25">
      <c r="A1438" s="17">
        <v>301</v>
      </c>
      <c r="B1438" s="17">
        <v>619</v>
      </c>
      <c r="C1438" s="17" t="s">
        <v>39</v>
      </c>
      <c r="D1438" s="17" t="s">
        <v>207</v>
      </c>
      <c r="E1438" s="17">
        <v>2.7100000000000002E-3</v>
      </c>
      <c r="F1438" s="17">
        <v>1</v>
      </c>
    </row>
    <row r="1439" spans="1:6" x14ac:dyDescent="0.25">
      <c r="A1439" s="17">
        <v>3</v>
      </c>
      <c r="B1439" s="17">
        <v>730</v>
      </c>
      <c r="C1439" s="17" t="s">
        <v>26</v>
      </c>
      <c r="D1439" s="17" t="s">
        <v>181</v>
      </c>
      <c r="E1439" s="17">
        <v>2.6099999999999999E-3</v>
      </c>
      <c r="F1439" s="17">
        <v>1</v>
      </c>
    </row>
    <row r="1440" spans="1:6" x14ac:dyDescent="0.25">
      <c r="A1440" s="17">
        <v>4</v>
      </c>
      <c r="B1440" s="17">
        <v>338</v>
      </c>
      <c r="C1440" s="17" t="s">
        <v>27</v>
      </c>
      <c r="D1440" s="17" t="s">
        <v>211</v>
      </c>
      <c r="E1440" s="17">
        <v>2.3500000000000001E-3</v>
      </c>
      <c r="F1440" s="17">
        <v>1</v>
      </c>
    </row>
    <row r="1441" spans="1:6" x14ac:dyDescent="0.25">
      <c r="A1441" s="17">
        <v>301</v>
      </c>
      <c r="B1441" s="17">
        <v>463</v>
      </c>
      <c r="C1441" s="17" t="s">
        <v>39</v>
      </c>
      <c r="D1441" s="17" t="s">
        <v>251</v>
      </c>
      <c r="E1441" s="17">
        <v>2.3E-3</v>
      </c>
      <c r="F1441" s="17">
        <v>1</v>
      </c>
    </row>
    <row r="1442" spans="1:6" x14ac:dyDescent="0.25">
      <c r="A1442" s="17">
        <v>21</v>
      </c>
      <c r="B1442" s="17">
        <v>261</v>
      </c>
      <c r="C1442" s="17" t="s">
        <v>36</v>
      </c>
      <c r="D1442" s="17" t="s">
        <v>130</v>
      </c>
      <c r="E1442" s="17">
        <v>2.0899999999999998E-3</v>
      </c>
      <c r="F1442" s="17">
        <v>1</v>
      </c>
    </row>
    <row r="1443" spans="1:6" x14ac:dyDescent="0.25">
      <c r="A1443" s="17">
        <v>7</v>
      </c>
      <c r="B1443" s="17">
        <v>645</v>
      </c>
      <c r="C1443" s="17" t="s">
        <v>30</v>
      </c>
      <c r="D1443" s="17" t="s">
        <v>111</v>
      </c>
      <c r="E1443" s="17">
        <v>2E-3</v>
      </c>
      <c r="F1443" s="17">
        <v>1</v>
      </c>
    </row>
    <row r="1444" spans="1:6" x14ac:dyDescent="0.25">
      <c r="A1444" s="17">
        <v>6</v>
      </c>
      <c r="B1444" s="17">
        <v>65</v>
      </c>
      <c r="C1444" s="17" t="s">
        <v>29</v>
      </c>
      <c r="D1444" s="17" t="s">
        <v>216</v>
      </c>
      <c r="E1444" s="17">
        <v>1.7700000000000001E-3</v>
      </c>
      <c r="F1444" s="17">
        <v>1</v>
      </c>
    </row>
    <row r="1445" spans="1:6" x14ac:dyDescent="0.25">
      <c r="A1445" s="17">
        <v>6</v>
      </c>
      <c r="B1445" s="17">
        <v>460</v>
      </c>
      <c r="C1445" s="17" t="s">
        <v>29</v>
      </c>
      <c r="D1445" s="17" t="s">
        <v>242</v>
      </c>
      <c r="E1445" s="17">
        <v>1.6800000000000001E-3</v>
      </c>
      <c r="F1445" s="17">
        <v>1</v>
      </c>
    </row>
    <row r="1446" spans="1:6" x14ac:dyDescent="0.25">
      <c r="A1446" s="17">
        <v>4</v>
      </c>
      <c r="B1446" s="17">
        <v>274</v>
      </c>
      <c r="C1446" s="17" t="s">
        <v>27</v>
      </c>
      <c r="D1446" s="17" t="s">
        <v>247</v>
      </c>
      <c r="E1446" s="17">
        <v>1.67E-3</v>
      </c>
      <c r="F1446" s="17">
        <v>1</v>
      </c>
    </row>
    <row r="1447" spans="1:6" x14ac:dyDescent="0.25">
      <c r="A1447" s="17">
        <v>12</v>
      </c>
      <c r="B1447" s="17">
        <v>615</v>
      </c>
      <c r="C1447" s="17" t="s">
        <v>34</v>
      </c>
      <c r="D1447" s="17" t="s">
        <v>168</v>
      </c>
      <c r="E1447" s="17">
        <v>1.4599999999999999E-3</v>
      </c>
      <c r="F1447" s="17">
        <v>1</v>
      </c>
    </row>
    <row r="1448" spans="1:6" x14ac:dyDescent="0.25">
      <c r="A1448" s="17">
        <v>1</v>
      </c>
      <c r="B1448" s="17">
        <v>55</v>
      </c>
      <c r="C1448" s="17" t="s">
        <v>24</v>
      </c>
      <c r="D1448" s="17" t="s">
        <v>129</v>
      </c>
      <c r="E1448" s="17">
        <v>1.39E-3</v>
      </c>
      <c r="F1448" s="17">
        <v>1</v>
      </c>
    </row>
    <row r="1449" spans="1:6" x14ac:dyDescent="0.25">
      <c r="A1449" s="17">
        <v>6</v>
      </c>
      <c r="B1449" s="17">
        <v>225</v>
      </c>
      <c r="C1449" s="17" t="s">
        <v>29</v>
      </c>
      <c r="D1449" s="17" t="s">
        <v>157</v>
      </c>
      <c r="E1449" s="17">
        <v>1.2899999999999999E-3</v>
      </c>
      <c r="F1449" s="17">
        <v>1</v>
      </c>
    </row>
    <row r="1450" spans="1:6" x14ac:dyDescent="0.25">
      <c r="A1450" s="17">
        <v>918</v>
      </c>
      <c r="B1450" s="17">
        <v>880</v>
      </c>
      <c r="C1450" s="17" t="s">
        <v>48</v>
      </c>
      <c r="D1450" s="17" t="s">
        <v>237</v>
      </c>
      <c r="E1450" s="17">
        <v>1.2800000000000001E-3</v>
      </c>
      <c r="F1450" s="17">
        <v>1</v>
      </c>
    </row>
    <row r="1451" spans="1:6" x14ac:dyDescent="0.25">
      <c r="A1451" s="17">
        <v>801</v>
      </c>
      <c r="B1451" s="17">
        <v>218</v>
      </c>
      <c r="C1451" s="17" t="s">
        <v>43</v>
      </c>
      <c r="D1451" s="17" t="s">
        <v>199</v>
      </c>
      <c r="E1451" s="17">
        <v>1.08E-3</v>
      </c>
      <c r="F1451" s="17">
        <v>1</v>
      </c>
    </row>
    <row r="1452" spans="1:6" x14ac:dyDescent="0.25">
      <c r="A1452" s="17">
        <v>301</v>
      </c>
      <c r="B1452" s="17">
        <v>142</v>
      </c>
      <c r="C1452" s="17" t="s">
        <v>39</v>
      </c>
      <c r="D1452" s="17" t="s">
        <v>123</v>
      </c>
      <c r="E1452" s="17">
        <v>8.9999999999999998E-4</v>
      </c>
      <c r="F1452" s="17">
        <v>2</v>
      </c>
    </row>
    <row r="1453" spans="1:6" x14ac:dyDescent="0.25">
      <c r="A1453" s="17">
        <v>301</v>
      </c>
      <c r="B1453" s="17">
        <v>612</v>
      </c>
      <c r="C1453" s="17" t="s">
        <v>39</v>
      </c>
      <c r="D1453" s="17" t="s">
        <v>186</v>
      </c>
      <c r="E1453" s="17">
        <v>6.4700000000000001E-4</v>
      </c>
      <c r="F1453" s="17">
        <v>1</v>
      </c>
    </row>
    <row r="1454" spans="1:6" x14ac:dyDescent="0.25">
      <c r="A1454" s="17">
        <v>302</v>
      </c>
      <c r="B1454" s="17">
        <v>434</v>
      </c>
      <c r="C1454" s="17" t="s">
        <v>40</v>
      </c>
      <c r="D1454" s="17" t="s">
        <v>221</v>
      </c>
      <c r="E1454" s="17">
        <v>5.9400000000000002E-4</v>
      </c>
      <c r="F1454" s="17">
        <v>1</v>
      </c>
    </row>
    <row r="1455" spans="1:6" x14ac:dyDescent="0.25">
      <c r="A1455" s="17">
        <v>3</v>
      </c>
      <c r="B1455" s="17">
        <v>228</v>
      </c>
      <c r="C1455" s="17" t="s">
        <v>26</v>
      </c>
      <c r="D1455" s="17" t="s">
        <v>156</v>
      </c>
      <c r="E1455" s="17">
        <v>3.7399999999999998E-4</v>
      </c>
      <c r="F1455" s="17">
        <v>3</v>
      </c>
    </row>
    <row r="1456" spans="1:6" x14ac:dyDescent="0.25">
      <c r="A1456" s="17">
        <v>5</v>
      </c>
      <c r="B1456" s="17">
        <v>617</v>
      </c>
      <c r="C1456" s="17" t="s">
        <v>28</v>
      </c>
      <c r="D1456" s="17" t="s">
        <v>161</v>
      </c>
      <c r="E1456" s="17">
        <v>3.1310000000000002E-4</v>
      </c>
      <c r="F1456" s="17">
        <v>1</v>
      </c>
    </row>
    <row r="1457" spans="1:6" x14ac:dyDescent="0.25">
      <c r="A1457" s="17">
        <v>701</v>
      </c>
      <c r="B1457" s="17">
        <v>377</v>
      </c>
      <c r="C1457" s="17" t="s">
        <v>41</v>
      </c>
      <c r="D1457" s="17" t="s">
        <v>259</v>
      </c>
      <c r="E1457" s="17">
        <v>2.5099999999999998E-4</v>
      </c>
      <c r="F1457" s="17">
        <v>1</v>
      </c>
    </row>
    <row r="1458" spans="1:6" x14ac:dyDescent="0.25">
      <c r="A1458" s="17">
        <v>12</v>
      </c>
      <c r="B1458" s="17">
        <v>549</v>
      </c>
      <c r="C1458" s="17" t="s">
        <v>34</v>
      </c>
      <c r="D1458" s="17" t="s">
        <v>214</v>
      </c>
      <c r="E1458" s="17">
        <v>2.34E-4</v>
      </c>
      <c r="F1458" s="17">
        <v>1</v>
      </c>
    </row>
    <row r="1459" spans="1:6" x14ac:dyDescent="0.25">
      <c r="A1459" s="17">
        <v>914</v>
      </c>
      <c r="B1459" s="17">
        <v>274</v>
      </c>
      <c r="C1459" s="17" t="s">
        <v>47</v>
      </c>
      <c r="D1459" s="17" t="s">
        <v>247</v>
      </c>
      <c r="E1459" s="17">
        <v>0</v>
      </c>
      <c r="F1459" s="17">
        <v>2</v>
      </c>
    </row>
    <row r="1460" spans="1:6" x14ac:dyDescent="0.25">
      <c r="A1460" s="17">
        <v>905</v>
      </c>
      <c r="B1460" s="17">
        <v>764</v>
      </c>
      <c r="C1460" s="17" t="s">
        <v>45</v>
      </c>
      <c r="D1460" s="17" t="s">
        <v>205</v>
      </c>
      <c r="E1460" s="17">
        <v>0</v>
      </c>
      <c r="F1460" s="17">
        <v>5</v>
      </c>
    </row>
    <row r="1461" spans="1:6" x14ac:dyDescent="0.25">
      <c r="A1461" s="17">
        <v>12</v>
      </c>
      <c r="B1461" s="17">
        <v>738</v>
      </c>
      <c r="C1461" s="17" t="s">
        <v>34</v>
      </c>
      <c r="D1461" s="17" t="s">
        <v>119</v>
      </c>
      <c r="E1461" s="17">
        <v>0</v>
      </c>
      <c r="F1461" s="17">
        <v>2</v>
      </c>
    </row>
    <row r="1462" spans="1:6" x14ac:dyDescent="0.25">
      <c r="A1462" s="17">
        <v>905</v>
      </c>
      <c r="B1462" s="17">
        <v>233</v>
      </c>
      <c r="C1462" s="17" t="s">
        <v>45</v>
      </c>
      <c r="D1462" s="17" t="s">
        <v>217</v>
      </c>
      <c r="E1462" s="17">
        <v>0</v>
      </c>
      <c r="F1462" s="17">
        <v>2</v>
      </c>
    </row>
    <row r="1463" spans="1:6" x14ac:dyDescent="0.25">
      <c r="A1463" s="17">
        <v>18</v>
      </c>
      <c r="B1463" s="17">
        <v>272</v>
      </c>
      <c r="C1463" s="17" t="s">
        <v>35</v>
      </c>
      <c r="D1463" s="17" t="s">
        <v>184</v>
      </c>
      <c r="E1463" s="17">
        <v>0</v>
      </c>
      <c r="F1463" s="17">
        <v>1</v>
      </c>
    </row>
    <row r="1464" spans="1:6" x14ac:dyDescent="0.25">
      <c r="A1464" s="17">
        <v>18</v>
      </c>
      <c r="B1464" s="17">
        <v>589</v>
      </c>
      <c r="C1464" s="17" t="s">
        <v>35</v>
      </c>
      <c r="D1464" s="17" t="s">
        <v>253</v>
      </c>
      <c r="E1464" s="17">
        <v>0</v>
      </c>
      <c r="F1464" s="17">
        <v>1</v>
      </c>
    </row>
    <row r="1465" spans="1:6" x14ac:dyDescent="0.25">
      <c r="A1465" s="17">
        <v>914</v>
      </c>
      <c r="B1465" s="17">
        <v>249</v>
      </c>
      <c r="C1465" s="17" t="s">
        <v>47</v>
      </c>
      <c r="D1465" s="17" t="s">
        <v>197</v>
      </c>
      <c r="E1465" s="17">
        <v>0</v>
      </c>
      <c r="F1465" s="17">
        <v>2</v>
      </c>
    </row>
    <row r="1466" spans="1:6" x14ac:dyDescent="0.25">
      <c r="A1466" s="17">
        <v>2</v>
      </c>
      <c r="B1466" s="17">
        <v>336</v>
      </c>
      <c r="C1466" s="17" t="s">
        <v>25</v>
      </c>
      <c r="D1466" s="17" t="s">
        <v>218</v>
      </c>
      <c r="E1466" s="17">
        <v>0</v>
      </c>
      <c r="F1466" s="17">
        <v>1</v>
      </c>
    </row>
    <row r="1467" spans="1:6" x14ac:dyDescent="0.25">
      <c r="A1467" s="17">
        <v>4</v>
      </c>
      <c r="B1467" s="17">
        <v>257</v>
      </c>
      <c r="C1467" s="17" t="s">
        <v>27</v>
      </c>
      <c r="D1467" s="17" t="s">
        <v>257</v>
      </c>
      <c r="E1467" s="17">
        <v>0</v>
      </c>
      <c r="F1467" s="17">
        <v>1</v>
      </c>
    </row>
    <row r="1468" spans="1:6" x14ac:dyDescent="0.25">
      <c r="A1468" s="17">
        <v>301</v>
      </c>
      <c r="B1468" s="17">
        <v>247</v>
      </c>
      <c r="C1468" s="17" t="s">
        <v>39</v>
      </c>
      <c r="D1468" s="17" t="s">
        <v>139</v>
      </c>
      <c r="E1468" s="17">
        <v>0</v>
      </c>
      <c r="F1468" s="17">
        <v>3</v>
      </c>
    </row>
    <row r="1469" spans="1:6" x14ac:dyDescent="0.25">
      <c r="A1469" s="17">
        <v>905</v>
      </c>
      <c r="B1469" s="17">
        <v>440</v>
      </c>
      <c r="C1469" s="17" t="s">
        <v>45</v>
      </c>
      <c r="D1469" s="17" t="s">
        <v>162</v>
      </c>
      <c r="E1469" s="17">
        <v>0</v>
      </c>
      <c r="F1469" s="17">
        <v>4</v>
      </c>
    </row>
    <row r="1470" spans="1:6" x14ac:dyDescent="0.25">
      <c r="A1470" s="17">
        <v>18</v>
      </c>
      <c r="B1470" s="17">
        <v>428</v>
      </c>
      <c r="C1470" s="17" t="s">
        <v>35</v>
      </c>
      <c r="D1470" s="17" t="s">
        <v>133</v>
      </c>
      <c r="E1470" s="17">
        <v>0</v>
      </c>
      <c r="F1470" s="17">
        <v>1</v>
      </c>
    </row>
    <row r="1471" spans="1:6" x14ac:dyDescent="0.25">
      <c r="A1471" s="17">
        <v>3</v>
      </c>
      <c r="B1471" s="17">
        <v>273</v>
      </c>
      <c r="C1471" s="17" t="s">
        <v>26</v>
      </c>
      <c r="D1471" s="17" t="s">
        <v>176</v>
      </c>
      <c r="E1471" s="17">
        <v>0</v>
      </c>
      <c r="F1471" s="17">
        <v>1</v>
      </c>
    </row>
    <row r="1472" spans="1:6" x14ac:dyDescent="0.25">
      <c r="A1472" s="17">
        <v>6</v>
      </c>
      <c r="B1472" s="17">
        <v>738</v>
      </c>
      <c r="C1472" s="17" t="s">
        <v>29</v>
      </c>
      <c r="D1472" s="17" t="s">
        <v>119</v>
      </c>
      <c r="E1472" s="17">
        <v>0</v>
      </c>
      <c r="F1472" s="17">
        <v>1</v>
      </c>
    </row>
    <row r="1473" spans="1:6" x14ac:dyDescent="0.25">
      <c r="A1473" s="17">
        <v>914</v>
      </c>
      <c r="B1473" s="17">
        <v>239</v>
      </c>
      <c r="C1473" s="17" t="s">
        <v>47</v>
      </c>
      <c r="D1473" s="17" t="s">
        <v>215</v>
      </c>
      <c r="E1473" s="17">
        <v>0</v>
      </c>
      <c r="F1473" s="17">
        <v>1</v>
      </c>
    </row>
    <row r="1474" spans="1:6" x14ac:dyDescent="0.25">
      <c r="A1474" s="17">
        <v>905</v>
      </c>
      <c r="B1474" s="17">
        <v>384</v>
      </c>
      <c r="C1474" s="17" t="s">
        <v>45</v>
      </c>
      <c r="D1474" s="17" t="s">
        <v>240</v>
      </c>
      <c r="E1474" s="17">
        <v>0</v>
      </c>
      <c r="F1474" s="17">
        <v>4</v>
      </c>
    </row>
    <row r="1475" spans="1:6" x14ac:dyDescent="0.25">
      <c r="A1475" s="17">
        <v>905</v>
      </c>
      <c r="B1475" s="17">
        <v>274</v>
      </c>
      <c r="C1475" s="17" t="s">
        <v>45</v>
      </c>
      <c r="D1475" s="17" t="s">
        <v>247</v>
      </c>
      <c r="E1475" s="17">
        <v>0</v>
      </c>
      <c r="F1475" s="17">
        <v>4</v>
      </c>
    </row>
    <row r="1476" spans="1:6" x14ac:dyDescent="0.25">
      <c r="A1476" s="17">
        <v>914</v>
      </c>
      <c r="B1476" s="17">
        <v>142</v>
      </c>
      <c r="C1476" s="17" t="s">
        <v>47</v>
      </c>
      <c r="D1476" s="17" t="s">
        <v>123</v>
      </c>
      <c r="E1476" s="17">
        <v>0</v>
      </c>
      <c r="F1476" s="17">
        <v>3</v>
      </c>
    </row>
    <row r="1477" spans="1:6" x14ac:dyDescent="0.25">
      <c r="A1477" s="17">
        <v>301</v>
      </c>
      <c r="B1477" s="17">
        <v>358</v>
      </c>
      <c r="C1477" s="17" t="s">
        <v>39</v>
      </c>
      <c r="D1477" s="17" t="s">
        <v>219</v>
      </c>
      <c r="E1477" s="17">
        <v>0</v>
      </c>
      <c r="F1477" s="17">
        <v>1</v>
      </c>
    </row>
    <row r="1478" spans="1:6" x14ac:dyDescent="0.25">
      <c r="A1478" s="17">
        <v>905</v>
      </c>
      <c r="B1478" s="17">
        <v>382</v>
      </c>
      <c r="C1478" s="17" t="s">
        <v>45</v>
      </c>
      <c r="D1478" s="17" t="s">
        <v>256</v>
      </c>
      <c r="E1478" s="17">
        <v>0</v>
      </c>
      <c r="F1478" s="17">
        <v>2</v>
      </c>
    </row>
    <row r="1479" spans="1:6" x14ac:dyDescent="0.25">
      <c r="A1479" s="17">
        <v>18</v>
      </c>
      <c r="B1479" s="17">
        <v>253</v>
      </c>
      <c r="C1479" s="17" t="s">
        <v>35</v>
      </c>
      <c r="D1479" s="17" t="s">
        <v>118</v>
      </c>
      <c r="E1479" s="17">
        <v>0</v>
      </c>
      <c r="F1479" s="17">
        <v>1</v>
      </c>
    </row>
    <row r="1480" spans="1:6" x14ac:dyDescent="0.25">
      <c r="A1480" s="17">
        <v>302</v>
      </c>
      <c r="B1480" s="17">
        <v>232</v>
      </c>
      <c r="C1480" s="17" t="s">
        <v>40</v>
      </c>
      <c r="D1480" s="17" t="s">
        <v>173</v>
      </c>
      <c r="E1480" s="17">
        <v>0</v>
      </c>
      <c r="F1480" s="17">
        <v>5</v>
      </c>
    </row>
    <row r="1481" spans="1:6" x14ac:dyDescent="0.25">
      <c r="A1481" s="17">
        <v>905</v>
      </c>
      <c r="B1481" s="17">
        <v>268</v>
      </c>
      <c r="C1481" s="17" t="s">
        <v>45</v>
      </c>
      <c r="D1481" s="17" t="s">
        <v>231</v>
      </c>
      <c r="E1481" s="17">
        <v>0</v>
      </c>
      <c r="F1481" s="17">
        <v>1</v>
      </c>
    </row>
    <row r="1482" spans="1:6" x14ac:dyDescent="0.25">
      <c r="A1482" s="17">
        <v>905</v>
      </c>
      <c r="B1482" s="17">
        <v>451</v>
      </c>
      <c r="C1482" s="17" t="s">
        <v>45</v>
      </c>
      <c r="D1482" s="17" t="s">
        <v>201</v>
      </c>
      <c r="E1482" s="17">
        <v>0</v>
      </c>
      <c r="F1482" s="17">
        <v>4</v>
      </c>
    </row>
    <row r="1483" spans="1:6" x14ac:dyDescent="0.25">
      <c r="A1483" s="17">
        <v>12</v>
      </c>
      <c r="B1483" s="17">
        <v>640</v>
      </c>
      <c r="C1483" s="17" t="s">
        <v>34</v>
      </c>
      <c r="D1483" s="17" t="s">
        <v>147</v>
      </c>
      <c r="E1483" s="17">
        <v>0</v>
      </c>
      <c r="F1483" s="17">
        <v>1</v>
      </c>
    </row>
    <row r="1484" spans="1:6" x14ac:dyDescent="0.25">
      <c r="A1484" s="17">
        <v>905</v>
      </c>
      <c r="B1484" s="17">
        <v>870</v>
      </c>
      <c r="C1484" s="17" t="s">
        <v>45</v>
      </c>
      <c r="D1484" s="17" t="s">
        <v>246</v>
      </c>
      <c r="E1484" s="17">
        <v>0</v>
      </c>
      <c r="F1484" s="17">
        <v>1</v>
      </c>
    </row>
    <row r="1485" spans="1:6" x14ac:dyDescent="0.25">
      <c r="A1485" s="17">
        <v>11</v>
      </c>
      <c r="B1485" s="17">
        <v>549</v>
      </c>
      <c r="C1485" s="17" t="s">
        <v>33</v>
      </c>
      <c r="D1485" s="17" t="s">
        <v>214</v>
      </c>
      <c r="E1485" s="17">
        <v>0</v>
      </c>
      <c r="F1485" s="17">
        <v>1</v>
      </c>
    </row>
    <row r="1486" spans="1:6" x14ac:dyDescent="0.25">
      <c r="A1486" s="17">
        <v>914</v>
      </c>
      <c r="B1486" s="17">
        <v>245</v>
      </c>
      <c r="C1486" s="17" t="s">
        <v>47</v>
      </c>
      <c r="D1486" s="17" t="s">
        <v>254</v>
      </c>
      <c r="E1486" s="17">
        <v>0</v>
      </c>
      <c r="F1486" s="17">
        <v>1</v>
      </c>
    </row>
    <row r="1487" spans="1:6" x14ac:dyDescent="0.25">
      <c r="A1487" s="17">
        <v>4</v>
      </c>
      <c r="B1487" s="17">
        <v>340</v>
      </c>
      <c r="C1487" s="17" t="s">
        <v>27</v>
      </c>
      <c r="D1487" s="17" t="s">
        <v>202</v>
      </c>
      <c r="E1487" s="17">
        <v>0</v>
      </c>
      <c r="F1487" s="17">
        <v>2</v>
      </c>
    </row>
    <row r="1488" spans="1:6" x14ac:dyDescent="0.25">
      <c r="A1488" s="17">
        <v>912</v>
      </c>
      <c r="B1488" s="17">
        <v>434</v>
      </c>
      <c r="C1488" s="17" t="s">
        <v>46</v>
      </c>
      <c r="D1488" s="17" t="s">
        <v>221</v>
      </c>
      <c r="E1488" s="17">
        <v>0</v>
      </c>
      <c r="F1488" s="17">
        <v>1</v>
      </c>
    </row>
    <row r="1489" spans="1:6" x14ac:dyDescent="0.25">
      <c r="A1489" s="17">
        <v>301</v>
      </c>
      <c r="B1489" s="17">
        <v>549</v>
      </c>
      <c r="C1489" s="17" t="s">
        <v>39</v>
      </c>
      <c r="D1489" s="17" t="s">
        <v>214</v>
      </c>
      <c r="E1489" s="17">
        <v>0</v>
      </c>
      <c r="F1489" s="17">
        <v>1</v>
      </c>
    </row>
    <row r="1490" spans="1:6" x14ac:dyDescent="0.25">
      <c r="A1490" s="17">
        <v>10</v>
      </c>
      <c r="B1490" s="17">
        <v>364</v>
      </c>
      <c r="C1490" s="17" t="s">
        <v>32</v>
      </c>
      <c r="D1490" s="17" t="s">
        <v>145</v>
      </c>
      <c r="E1490" s="17">
        <v>0</v>
      </c>
      <c r="F1490" s="17">
        <v>2</v>
      </c>
    </row>
    <row r="1491" spans="1:6" x14ac:dyDescent="0.25">
      <c r="A1491" s="17">
        <v>302</v>
      </c>
      <c r="B1491" s="17">
        <v>619</v>
      </c>
      <c r="C1491" s="17" t="s">
        <v>40</v>
      </c>
      <c r="D1491" s="17" t="s">
        <v>207</v>
      </c>
      <c r="E1491" s="17">
        <v>0</v>
      </c>
      <c r="F1491" s="17">
        <v>1</v>
      </c>
    </row>
    <row r="1492" spans="1:6" x14ac:dyDescent="0.25">
      <c r="A1492" s="17">
        <v>905</v>
      </c>
      <c r="B1492" s="17">
        <v>755</v>
      </c>
      <c r="C1492" s="17" t="s">
        <v>45</v>
      </c>
      <c r="D1492" s="17" t="s">
        <v>135</v>
      </c>
      <c r="E1492" s="17">
        <v>0</v>
      </c>
      <c r="F1492" s="17">
        <v>7</v>
      </c>
    </row>
    <row r="1493" spans="1:6" x14ac:dyDescent="0.25">
      <c r="A1493" s="17">
        <v>914</v>
      </c>
      <c r="B1493" s="17">
        <v>227</v>
      </c>
      <c r="C1493" s="17" t="s">
        <v>47</v>
      </c>
      <c r="D1493" s="17" t="s">
        <v>243</v>
      </c>
      <c r="E1493" s="17">
        <v>0</v>
      </c>
      <c r="F1493" s="17">
        <v>1</v>
      </c>
    </row>
    <row r="1494" spans="1:6" x14ac:dyDescent="0.25">
      <c r="A1494" s="17">
        <v>12</v>
      </c>
      <c r="B1494" s="17">
        <v>431</v>
      </c>
      <c r="C1494" s="17" t="s">
        <v>34</v>
      </c>
      <c r="D1494" s="17" t="s">
        <v>167</v>
      </c>
      <c r="E1494" s="17">
        <v>0</v>
      </c>
      <c r="F1494" s="17">
        <v>1</v>
      </c>
    </row>
    <row r="1495" spans="1:6" x14ac:dyDescent="0.25">
      <c r="A1495" s="17">
        <v>701</v>
      </c>
      <c r="B1495" s="17">
        <v>257</v>
      </c>
      <c r="C1495" s="17" t="s">
        <v>41</v>
      </c>
      <c r="D1495" s="17" t="s">
        <v>257</v>
      </c>
      <c r="E1495" s="17">
        <v>0</v>
      </c>
      <c r="F1495" s="17">
        <v>1</v>
      </c>
    </row>
    <row r="1496" spans="1:6" x14ac:dyDescent="0.25">
      <c r="A1496" s="17">
        <v>12</v>
      </c>
      <c r="B1496" s="17">
        <v>139</v>
      </c>
      <c r="C1496" s="17" t="s">
        <v>34</v>
      </c>
      <c r="D1496" s="17" t="s">
        <v>165</v>
      </c>
      <c r="E1496" s="17">
        <v>0</v>
      </c>
      <c r="F1496" s="17">
        <v>1</v>
      </c>
    </row>
    <row r="1497" spans="1:6" x14ac:dyDescent="0.25">
      <c r="A1497" s="17">
        <v>905</v>
      </c>
      <c r="B1497" s="17">
        <v>340</v>
      </c>
      <c r="C1497" s="17" t="s">
        <v>45</v>
      </c>
      <c r="D1497" s="17" t="s">
        <v>202</v>
      </c>
      <c r="E1497" s="17">
        <v>0</v>
      </c>
      <c r="F1497" s="17">
        <v>3</v>
      </c>
    </row>
    <row r="1498" spans="1:6" x14ac:dyDescent="0.25">
      <c r="A1498" s="17">
        <v>905</v>
      </c>
      <c r="B1498" s="17">
        <v>730</v>
      </c>
      <c r="C1498" s="17" t="s">
        <v>45</v>
      </c>
      <c r="D1498" s="17" t="s">
        <v>181</v>
      </c>
      <c r="E1498" s="17">
        <v>0</v>
      </c>
      <c r="F1498" s="17">
        <v>137</v>
      </c>
    </row>
    <row r="1499" spans="1:6" x14ac:dyDescent="0.25">
      <c r="A1499" s="17">
        <v>4</v>
      </c>
      <c r="B1499" s="17">
        <v>225</v>
      </c>
      <c r="C1499" s="17" t="s">
        <v>27</v>
      </c>
      <c r="D1499" s="17" t="s">
        <v>157</v>
      </c>
      <c r="E1499" s="17">
        <v>0</v>
      </c>
      <c r="F1499" s="17">
        <v>1</v>
      </c>
    </row>
    <row r="1500" spans="1:6" x14ac:dyDescent="0.25">
      <c r="A1500" s="17">
        <v>10</v>
      </c>
      <c r="B1500" s="17">
        <v>85</v>
      </c>
      <c r="C1500" s="17" t="s">
        <v>32</v>
      </c>
      <c r="D1500" s="17" t="s">
        <v>171</v>
      </c>
      <c r="E1500" s="17">
        <v>0</v>
      </c>
      <c r="F1500" s="17">
        <v>2</v>
      </c>
    </row>
    <row r="1501" spans="1:6" x14ac:dyDescent="0.25">
      <c r="A1501" s="17">
        <v>6</v>
      </c>
      <c r="B1501" s="17">
        <v>543</v>
      </c>
      <c r="C1501" s="17" t="s">
        <v>29</v>
      </c>
      <c r="D1501" s="17" t="s">
        <v>148</v>
      </c>
      <c r="E1501" s="17">
        <v>0</v>
      </c>
      <c r="F1501" s="17">
        <v>1</v>
      </c>
    </row>
    <row r="1502" spans="1:6" x14ac:dyDescent="0.25">
      <c r="A1502" s="17">
        <v>905</v>
      </c>
      <c r="B1502" s="17">
        <v>549</v>
      </c>
      <c r="C1502" s="17" t="s">
        <v>45</v>
      </c>
      <c r="D1502" s="17" t="s">
        <v>214</v>
      </c>
      <c r="E1502" s="17">
        <v>0</v>
      </c>
      <c r="F1502" s="17">
        <v>4</v>
      </c>
    </row>
    <row r="1503" spans="1:6" x14ac:dyDescent="0.25">
      <c r="A1503" s="17">
        <v>905</v>
      </c>
      <c r="B1503" s="17">
        <v>231</v>
      </c>
      <c r="C1503" s="17" t="s">
        <v>45</v>
      </c>
      <c r="D1503" s="17" t="s">
        <v>190</v>
      </c>
      <c r="E1503" s="17">
        <v>0</v>
      </c>
      <c r="F1503" s="17">
        <v>8</v>
      </c>
    </row>
    <row r="1504" spans="1:6" x14ac:dyDescent="0.25">
      <c r="A1504" s="17">
        <v>12</v>
      </c>
      <c r="B1504" s="17">
        <v>218</v>
      </c>
      <c r="C1504" s="17" t="s">
        <v>34</v>
      </c>
      <c r="D1504" s="17" t="s">
        <v>199</v>
      </c>
      <c r="E1504" s="17">
        <v>0</v>
      </c>
      <c r="F1504" s="17">
        <v>1</v>
      </c>
    </row>
    <row r="1505" spans="1:6" x14ac:dyDescent="0.25">
      <c r="A1505" s="17">
        <v>905</v>
      </c>
      <c r="B1505" s="17">
        <v>139</v>
      </c>
      <c r="C1505" s="17" t="s">
        <v>45</v>
      </c>
      <c r="D1505" s="17" t="s">
        <v>165</v>
      </c>
      <c r="E1505" s="17">
        <v>0</v>
      </c>
      <c r="F1505" s="17">
        <v>2</v>
      </c>
    </row>
    <row r="1506" spans="1:6" x14ac:dyDescent="0.25">
      <c r="A1506" s="17">
        <v>905</v>
      </c>
      <c r="B1506" s="17">
        <v>249</v>
      </c>
      <c r="C1506" s="17" t="s">
        <v>45</v>
      </c>
      <c r="D1506" s="17" t="s">
        <v>197</v>
      </c>
      <c r="E1506" s="17">
        <v>0</v>
      </c>
      <c r="F1506" s="17">
        <v>11</v>
      </c>
    </row>
    <row r="1507" spans="1:6" x14ac:dyDescent="0.25">
      <c r="A1507" s="17">
        <v>905</v>
      </c>
      <c r="B1507" s="17">
        <v>381</v>
      </c>
      <c r="C1507" s="17" t="s">
        <v>45</v>
      </c>
      <c r="D1507" s="17" t="s">
        <v>263</v>
      </c>
      <c r="E1507" s="17">
        <v>0</v>
      </c>
      <c r="F1507" s="17">
        <v>1</v>
      </c>
    </row>
    <row r="1508" spans="1:6" x14ac:dyDescent="0.25">
      <c r="A1508" s="17">
        <v>905</v>
      </c>
      <c r="B1508" s="17">
        <v>573</v>
      </c>
      <c r="C1508" s="17" t="s">
        <v>45</v>
      </c>
      <c r="D1508" s="17" t="s">
        <v>227</v>
      </c>
      <c r="E1508" s="17">
        <v>0</v>
      </c>
      <c r="F1508" s="17">
        <v>2</v>
      </c>
    </row>
    <row r="1509" spans="1:6" x14ac:dyDescent="0.25">
      <c r="A1509" s="17">
        <v>12</v>
      </c>
      <c r="B1509" s="17">
        <v>252</v>
      </c>
      <c r="C1509" s="17" t="s">
        <v>34</v>
      </c>
      <c r="D1509" s="17" t="s">
        <v>149</v>
      </c>
      <c r="E1509" s="17">
        <v>0</v>
      </c>
      <c r="F1509" s="17">
        <v>1</v>
      </c>
    </row>
    <row r="1510" spans="1:6" x14ac:dyDescent="0.25">
      <c r="A1510" s="17">
        <v>12</v>
      </c>
      <c r="B1510" s="17">
        <v>133</v>
      </c>
      <c r="C1510" s="17" t="s">
        <v>34</v>
      </c>
      <c r="D1510" s="17" t="s">
        <v>248</v>
      </c>
      <c r="E1510" s="17">
        <v>0</v>
      </c>
      <c r="F1510" s="17">
        <v>1</v>
      </c>
    </row>
    <row r="1511" spans="1:6" x14ac:dyDescent="0.25">
      <c r="A1511" s="17">
        <v>11</v>
      </c>
      <c r="B1511" s="17">
        <v>738</v>
      </c>
      <c r="C1511" s="17" t="s">
        <v>33</v>
      </c>
      <c r="D1511" s="17" t="s">
        <v>119</v>
      </c>
      <c r="E1511" s="17">
        <v>0</v>
      </c>
      <c r="F1511" s="17">
        <v>1</v>
      </c>
    </row>
    <row r="1512" spans="1:6" x14ac:dyDescent="0.25">
      <c r="A1512" s="17">
        <v>914</v>
      </c>
      <c r="B1512" s="17">
        <v>247</v>
      </c>
      <c r="C1512" s="17" t="s">
        <v>47</v>
      </c>
      <c r="D1512" s="17" t="s">
        <v>139</v>
      </c>
      <c r="E1512" s="17">
        <v>0</v>
      </c>
      <c r="F1512" s="17">
        <v>5</v>
      </c>
    </row>
    <row r="1513" spans="1:6" x14ac:dyDescent="0.25">
      <c r="A1513" s="17">
        <v>905</v>
      </c>
      <c r="B1513" s="17">
        <v>244</v>
      </c>
      <c r="C1513" s="17" t="s">
        <v>45</v>
      </c>
      <c r="D1513" s="17" t="s">
        <v>200</v>
      </c>
      <c r="E1513" s="17">
        <v>0</v>
      </c>
      <c r="F1513" s="17">
        <v>1</v>
      </c>
    </row>
    <row r="1514" spans="1:6" x14ac:dyDescent="0.25">
      <c r="A1514" s="17">
        <v>905</v>
      </c>
      <c r="B1514" s="17">
        <v>227</v>
      </c>
      <c r="C1514" s="17" t="s">
        <v>45</v>
      </c>
      <c r="D1514" s="17" t="s">
        <v>243</v>
      </c>
      <c r="E1514" s="17">
        <v>0</v>
      </c>
      <c r="F1514" s="17">
        <v>1</v>
      </c>
    </row>
    <row r="1515" spans="1:6" x14ac:dyDescent="0.25">
      <c r="A1515" s="17">
        <v>301</v>
      </c>
      <c r="B1515" s="17">
        <v>257</v>
      </c>
      <c r="C1515" s="17" t="s">
        <v>39</v>
      </c>
      <c r="D1515" s="17" t="s">
        <v>257</v>
      </c>
      <c r="E1515" s="17">
        <v>0</v>
      </c>
      <c r="F1515" s="17">
        <v>1</v>
      </c>
    </row>
    <row r="1516" spans="1:6" x14ac:dyDescent="0.25">
      <c r="A1516" s="17">
        <v>12</v>
      </c>
      <c r="B1516" s="17">
        <v>247</v>
      </c>
      <c r="C1516" s="17" t="s">
        <v>34</v>
      </c>
      <c r="D1516" s="17" t="s">
        <v>139</v>
      </c>
      <c r="E1516" s="17">
        <v>0</v>
      </c>
      <c r="F1516" s="17">
        <v>2</v>
      </c>
    </row>
    <row r="1517" spans="1:6" x14ac:dyDescent="0.25">
      <c r="A1517" s="17">
        <v>4</v>
      </c>
      <c r="B1517" s="17">
        <v>347</v>
      </c>
      <c r="C1517" s="17" t="s">
        <v>27</v>
      </c>
      <c r="D1517" s="17" t="s">
        <v>178</v>
      </c>
      <c r="E1517" s="17">
        <v>0</v>
      </c>
      <c r="F1517" s="17">
        <v>1</v>
      </c>
    </row>
    <row r="1518" spans="1:6" x14ac:dyDescent="0.25">
      <c r="A1518" s="17">
        <v>905</v>
      </c>
      <c r="B1518" s="17">
        <v>271</v>
      </c>
      <c r="C1518" s="17" t="s">
        <v>45</v>
      </c>
      <c r="D1518" s="17" t="s">
        <v>223</v>
      </c>
      <c r="E1518" s="17">
        <v>0</v>
      </c>
      <c r="F1518" s="17">
        <v>3</v>
      </c>
    </row>
    <row r="1519" spans="1:6" x14ac:dyDescent="0.25">
      <c r="A1519" s="17">
        <v>905</v>
      </c>
      <c r="B1519" s="17">
        <v>880</v>
      </c>
      <c r="C1519" s="17" t="s">
        <v>45</v>
      </c>
      <c r="D1519" s="17" t="s">
        <v>237</v>
      </c>
      <c r="E1519" s="17">
        <v>0</v>
      </c>
      <c r="F1519" s="17">
        <v>3</v>
      </c>
    </row>
    <row r="1520" spans="1:6" x14ac:dyDescent="0.25">
      <c r="A1520" s="17">
        <v>11</v>
      </c>
      <c r="B1520" s="17">
        <v>612</v>
      </c>
      <c r="C1520" s="17" t="s">
        <v>33</v>
      </c>
      <c r="D1520" s="17" t="s">
        <v>186</v>
      </c>
      <c r="E1520" s="17">
        <v>0</v>
      </c>
      <c r="F1520" s="17">
        <v>1</v>
      </c>
    </row>
    <row r="1521" spans="1:6" x14ac:dyDescent="0.25">
      <c r="A1521" s="17">
        <v>905</v>
      </c>
      <c r="B1521" s="17">
        <v>289</v>
      </c>
      <c r="C1521" s="17" t="s">
        <v>45</v>
      </c>
      <c r="D1521" s="17" t="s">
        <v>113</v>
      </c>
      <c r="E1521" s="17">
        <v>0</v>
      </c>
      <c r="F1521" s="17">
        <v>2</v>
      </c>
    </row>
    <row r="1522" spans="1:6" x14ac:dyDescent="0.25">
      <c r="A1522" s="17">
        <v>912</v>
      </c>
      <c r="B1522" s="17">
        <v>460</v>
      </c>
      <c r="C1522" s="17" t="s">
        <v>46</v>
      </c>
      <c r="D1522" s="17" t="s">
        <v>242</v>
      </c>
      <c r="E1522" s="17">
        <v>0</v>
      </c>
      <c r="F1522" s="17">
        <v>2</v>
      </c>
    </row>
    <row r="1523" spans="1:6" x14ac:dyDescent="0.25">
      <c r="A1523" s="17">
        <v>12</v>
      </c>
      <c r="B1523" s="17">
        <v>880</v>
      </c>
      <c r="C1523" s="17" t="s">
        <v>34</v>
      </c>
      <c r="D1523" s="17" t="s">
        <v>237</v>
      </c>
      <c r="E1523" s="17">
        <v>0</v>
      </c>
      <c r="F1523" s="17">
        <v>1</v>
      </c>
    </row>
    <row r="1524" spans="1:6" x14ac:dyDescent="0.25">
      <c r="A1524" s="17">
        <v>12</v>
      </c>
      <c r="B1524" s="17">
        <v>257</v>
      </c>
      <c r="C1524" s="17" t="s">
        <v>34</v>
      </c>
      <c r="D1524" s="17" t="s">
        <v>257</v>
      </c>
      <c r="E1524" s="17">
        <v>0</v>
      </c>
      <c r="F1524" s="17">
        <v>1</v>
      </c>
    </row>
    <row r="1525" spans="1:6" x14ac:dyDescent="0.25">
      <c r="A1525" s="17">
        <v>12</v>
      </c>
      <c r="B1525" s="17">
        <v>275</v>
      </c>
      <c r="C1525" s="17" t="s">
        <v>34</v>
      </c>
      <c r="D1525" s="17" t="s">
        <v>194</v>
      </c>
      <c r="E1525" s="17">
        <v>0</v>
      </c>
      <c r="F1525" s="17">
        <v>1</v>
      </c>
    </row>
    <row r="1526" spans="1:6" x14ac:dyDescent="0.25">
      <c r="A1526" s="17">
        <v>914</v>
      </c>
      <c r="B1526" s="17">
        <v>271</v>
      </c>
      <c r="C1526" s="17" t="s">
        <v>47</v>
      </c>
      <c r="D1526" s="17" t="s">
        <v>223</v>
      </c>
      <c r="E1526" s="17">
        <v>0</v>
      </c>
      <c r="F1526" s="17">
        <v>3</v>
      </c>
    </row>
    <row r="1527" spans="1:6" x14ac:dyDescent="0.25">
      <c r="A1527" s="17">
        <v>905</v>
      </c>
      <c r="B1527" s="17">
        <v>142</v>
      </c>
      <c r="C1527" s="17" t="s">
        <v>45</v>
      </c>
      <c r="D1527" s="17" t="s">
        <v>123</v>
      </c>
      <c r="E1527" s="17">
        <v>0</v>
      </c>
      <c r="F1527" s="17">
        <v>25</v>
      </c>
    </row>
    <row r="1528" spans="1:6" x14ac:dyDescent="0.25">
      <c r="A1528" s="17">
        <v>905</v>
      </c>
      <c r="B1528" s="17">
        <v>245</v>
      </c>
      <c r="C1528" s="17" t="s">
        <v>45</v>
      </c>
      <c r="D1528" s="17" t="s">
        <v>254</v>
      </c>
      <c r="E1528" s="17">
        <v>0</v>
      </c>
      <c r="F1528" s="17">
        <v>3</v>
      </c>
    </row>
    <row r="1529" spans="1:6" x14ac:dyDescent="0.25">
      <c r="A1529" s="17">
        <v>50</v>
      </c>
      <c r="B1529" s="17">
        <v>55</v>
      </c>
      <c r="C1529" s="17" t="s">
        <v>38</v>
      </c>
      <c r="D1529" s="17" t="s">
        <v>129</v>
      </c>
      <c r="E1529" s="17">
        <v>0</v>
      </c>
      <c r="F1529" s="17">
        <v>1</v>
      </c>
    </row>
    <row r="1530" spans="1:6" x14ac:dyDescent="0.25">
      <c r="A1530" s="17">
        <v>1</v>
      </c>
      <c r="B1530" s="17">
        <v>660</v>
      </c>
      <c r="C1530" s="17" t="s">
        <v>24</v>
      </c>
      <c r="D1530" s="17" t="s">
        <v>152</v>
      </c>
      <c r="E1530" s="17">
        <v>0</v>
      </c>
      <c r="F1530" s="17">
        <v>1</v>
      </c>
    </row>
    <row r="1531" spans="1:6" x14ac:dyDescent="0.25">
      <c r="A1531" s="17">
        <v>18</v>
      </c>
      <c r="B1531" s="17">
        <v>86</v>
      </c>
      <c r="C1531" s="17" t="s">
        <v>35</v>
      </c>
      <c r="D1531" s="17" t="s">
        <v>230</v>
      </c>
      <c r="E1531" s="17">
        <v>0</v>
      </c>
      <c r="F1531" s="17">
        <v>1</v>
      </c>
    </row>
    <row r="1532" spans="1:6" x14ac:dyDescent="0.25">
      <c r="A1532" s="17">
        <v>905</v>
      </c>
      <c r="B1532" s="17">
        <v>66</v>
      </c>
      <c r="C1532" s="17" t="s">
        <v>45</v>
      </c>
      <c r="D1532" s="17" t="s">
        <v>187</v>
      </c>
      <c r="E1532" s="17">
        <v>0</v>
      </c>
      <c r="F1532" s="17">
        <v>9</v>
      </c>
    </row>
    <row r="1533" spans="1:6" x14ac:dyDescent="0.25">
      <c r="A1533" s="17">
        <v>6</v>
      </c>
      <c r="B1533" s="17">
        <v>689</v>
      </c>
      <c r="C1533" s="17" t="s">
        <v>29</v>
      </c>
      <c r="D1533" s="17" t="s">
        <v>204</v>
      </c>
      <c r="E1533" s="17">
        <v>0</v>
      </c>
      <c r="F1533" s="17">
        <v>1</v>
      </c>
    </row>
    <row r="1534" spans="1:6" x14ac:dyDescent="0.25">
      <c r="A1534" s="17">
        <v>6</v>
      </c>
      <c r="B1534" s="17">
        <v>354</v>
      </c>
      <c r="C1534" s="17" t="s">
        <v>29</v>
      </c>
      <c r="D1534" s="17" t="s">
        <v>183</v>
      </c>
      <c r="E1534" s="17">
        <v>0</v>
      </c>
      <c r="F1534" s="17">
        <v>1</v>
      </c>
    </row>
    <row r="1535" spans="1:6" x14ac:dyDescent="0.25">
      <c r="A1535" s="17">
        <v>905</v>
      </c>
      <c r="B1535" s="17">
        <v>380</v>
      </c>
      <c r="C1535" s="17" t="s">
        <v>45</v>
      </c>
      <c r="D1535" s="17" t="s">
        <v>235</v>
      </c>
      <c r="E1535" s="17">
        <v>0</v>
      </c>
      <c r="F1535" s="17">
        <v>1</v>
      </c>
    </row>
    <row r="1536" spans="1:6" x14ac:dyDescent="0.25">
      <c r="A1536" s="17">
        <v>11</v>
      </c>
      <c r="B1536" s="17">
        <v>266</v>
      </c>
      <c r="C1536" s="17" t="s">
        <v>33</v>
      </c>
      <c r="D1536" s="17" t="s">
        <v>121</v>
      </c>
      <c r="E1536" s="17">
        <v>0</v>
      </c>
      <c r="F1536" s="17">
        <v>1</v>
      </c>
    </row>
    <row r="1537" spans="1:6" x14ac:dyDescent="0.25">
      <c r="A1537" s="17">
        <v>6</v>
      </c>
      <c r="B1537" s="17">
        <v>489</v>
      </c>
      <c r="C1537" s="17" t="s">
        <v>29</v>
      </c>
      <c r="D1537" s="17" t="s">
        <v>220</v>
      </c>
      <c r="E1537" s="17">
        <v>0</v>
      </c>
      <c r="F1537" s="17">
        <v>1</v>
      </c>
    </row>
    <row r="1538" spans="1:6" x14ac:dyDescent="0.25">
      <c r="A1538" s="17">
        <v>10</v>
      </c>
      <c r="B1538" s="17">
        <v>589</v>
      </c>
      <c r="C1538" s="17" t="s">
        <v>32</v>
      </c>
      <c r="D1538" s="17" t="s">
        <v>253</v>
      </c>
      <c r="E1538" s="17">
        <v>0</v>
      </c>
      <c r="F1538" s="17">
        <v>1</v>
      </c>
    </row>
    <row r="1539" spans="1:6" x14ac:dyDescent="0.25">
      <c r="A1539" s="17">
        <v>18</v>
      </c>
      <c r="B1539" s="17">
        <v>645</v>
      </c>
      <c r="C1539" s="17" t="s">
        <v>35</v>
      </c>
      <c r="D1539" s="17" t="s">
        <v>111</v>
      </c>
      <c r="E1539" s="17">
        <v>0</v>
      </c>
      <c r="F1539" s="17">
        <v>1</v>
      </c>
    </row>
    <row r="1540" spans="1:6" x14ac:dyDescent="0.25">
      <c r="A1540" s="17">
        <v>742</v>
      </c>
      <c r="B1540" s="17">
        <v>255</v>
      </c>
      <c r="C1540" s="17" t="s">
        <v>42</v>
      </c>
      <c r="D1540" s="17" t="s">
        <v>114</v>
      </c>
      <c r="E1540" s="17">
        <v>0</v>
      </c>
      <c r="F1540" s="17">
        <v>1</v>
      </c>
    </row>
    <row r="1541" spans="1:6" x14ac:dyDescent="0.25">
      <c r="A1541" s="17">
        <v>6</v>
      </c>
      <c r="B1541" s="17">
        <v>280</v>
      </c>
      <c r="C1541" s="17" t="s">
        <v>29</v>
      </c>
      <c r="D1541" s="17" t="s">
        <v>179</v>
      </c>
      <c r="E1541" s="17">
        <v>0</v>
      </c>
      <c r="F1541" s="17">
        <v>1</v>
      </c>
    </row>
    <row r="1542" spans="1:6" x14ac:dyDescent="0.25">
      <c r="A1542" s="17">
        <v>4</v>
      </c>
      <c r="B1542" s="17">
        <v>227</v>
      </c>
      <c r="C1542" s="17" t="s">
        <v>27</v>
      </c>
      <c r="D1542" s="17" t="s">
        <v>243</v>
      </c>
      <c r="E1542" s="17">
        <v>0</v>
      </c>
      <c r="F1542" s="17">
        <v>1</v>
      </c>
    </row>
    <row r="1543" spans="1:6" x14ac:dyDescent="0.25">
      <c r="A1543" s="17">
        <v>905</v>
      </c>
      <c r="B1543" s="17">
        <v>136</v>
      </c>
      <c r="C1543" s="17" t="s">
        <v>45</v>
      </c>
      <c r="D1543" s="17" t="s">
        <v>122</v>
      </c>
      <c r="E1543" s="17">
        <v>0</v>
      </c>
      <c r="F1543" s="17">
        <v>2</v>
      </c>
    </row>
    <row r="1544" spans="1:6" x14ac:dyDescent="0.25">
      <c r="A1544" s="17">
        <v>18</v>
      </c>
      <c r="B1544" s="17">
        <v>431</v>
      </c>
      <c r="C1544" s="17" t="s">
        <v>35</v>
      </c>
      <c r="D1544" s="17" t="s">
        <v>167</v>
      </c>
      <c r="E1544" s="17">
        <v>0</v>
      </c>
      <c r="F1544" s="17">
        <v>1</v>
      </c>
    </row>
    <row r="1545" spans="1:6" x14ac:dyDescent="0.25">
      <c r="A1545" s="17">
        <v>10</v>
      </c>
      <c r="B1545" s="17">
        <v>615</v>
      </c>
      <c r="C1545" s="17" t="s">
        <v>32</v>
      </c>
      <c r="D1545" s="17" t="s">
        <v>168</v>
      </c>
      <c r="E1545" s="17">
        <v>0</v>
      </c>
      <c r="F1545" s="17">
        <v>4</v>
      </c>
    </row>
    <row r="1546" spans="1:6" x14ac:dyDescent="0.25">
      <c r="A1546" s="17">
        <v>905</v>
      </c>
      <c r="B1546" s="17">
        <v>55</v>
      </c>
      <c r="C1546" s="17" t="s">
        <v>45</v>
      </c>
      <c r="D1546" s="17" t="s">
        <v>129</v>
      </c>
      <c r="E1546" s="17">
        <v>0</v>
      </c>
      <c r="F1546" s="17">
        <v>11</v>
      </c>
    </row>
    <row r="1547" spans="1:6" x14ac:dyDescent="0.25">
      <c r="A1547" s="17">
        <v>5</v>
      </c>
      <c r="B1547" s="17">
        <v>610</v>
      </c>
      <c r="C1547" s="17" t="s">
        <v>28</v>
      </c>
      <c r="D1547" s="17" t="s">
        <v>143</v>
      </c>
      <c r="E1547" s="17">
        <v>0</v>
      </c>
      <c r="F1547" s="17">
        <v>1</v>
      </c>
    </row>
    <row r="1548" spans="1:6" x14ac:dyDescent="0.25">
      <c r="A1548" s="17">
        <v>914</v>
      </c>
      <c r="B1548" s="17">
        <v>233</v>
      </c>
      <c r="C1548" s="17" t="s">
        <v>47</v>
      </c>
      <c r="D1548" s="17" t="s">
        <v>217</v>
      </c>
      <c r="E1548" s="17">
        <v>0</v>
      </c>
      <c r="F1548" s="17">
        <v>3</v>
      </c>
    </row>
    <row r="1549" spans="1:6" x14ac:dyDescent="0.25">
      <c r="A1549" s="17">
        <v>905</v>
      </c>
      <c r="B1549" s="17">
        <v>655</v>
      </c>
      <c r="C1549" s="17" t="s">
        <v>45</v>
      </c>
      <c r="D1549" s="17" t="s">
        <v>255</v>
      </c>
      <c r="E1549" s="17">
        <v>0</v>
      </c>
      <c r="F1549" s="17">
        <v>4</v>
      </c>
    </row>
    <row r="1550" spans="1:6" x14ac:dyDescent="0.25">
      <c r="A1550" s="17">
        <v>914</v>
      </c>
      <c r="B1550" s="17">
        <v>136</v>
      </c>
      <c r="C1550" s="17" t="s">
        <v>47</v>
      </c>
      <c r="D1550" s="17" t="s">
        <v>122</v>
      </c>
      <c r="E1550" s="17">
        <v>0</v>
      </c>
      <c r="F1550" s="17">
        <v>2</v>
      </c>
    </row>
    <row r="1551" spans="1:6" x14ac:dyDescent="0.25">
      <c r="A1551" s="17">
        <v>905</v>
      </c>
      <c r="B1551" s="17">
        <v>854</v>
      </c>
      <c r="C1551" s="17" t="s">
        <v>45</v>
      </c>
      <c r="D1551" s="17" t="s">
        <v>224</v>
      </c>
      <c r="E1551" s="17">
        <v>0</v>
      </c>
      <c r="F1551" s="17">
        <v>2</v>
      </c>
    </row>
    <row r="1552" spans="1:6" x14ac:dyDescent="0.25">
      <c r="A1552" s="17">
        <v>905</v>
      </c>
      <c r="B1552" s="17">
        <v>257</v>
      </c>
      <c r="C1552" s="17" t="s">
        <v>45</v>
      </c>
      <c r="D1552" s="17" t="s">
        <v>257</v>
      </c>
      <c r="E1552" s="17">
        <v>0</v>
      </c>
      <c r="F1552" s="17">
        <v>2</v>
      </c>
    </row>
    <row r="1553" spans="1:6" x14ac:dyDescent="0.25">
      <c r="A1553" s="17">
        <v>18</v>
      </c>
      <c r="B1553" s="17">
        <v>298</v>
      </c>
      <c r="C1553" s="17" t="s">
        <v>35</v>
      </c>
      <c r="D1553" s="17" t="s">
        <v>115</v>
      </c>
      <c r="E1553" s="17">
        <v>0</v>
      </c>
      <c r="F1553" s="17">
        <v>1</v>
      </c>
    </row>
    <row r="1554" spans="1:6" x14ac:dyDescent="0.25">
      <c r="A1554" s="17">
        <v>12</v>
      </c>
      <c r="B1554" s="17">
        <v>241</v>
      </c>
      <c r="C1554" s="17" t="s">
        <v>34</v>
      </c>
      <c r="D1554" s="17" t="s">
        <v>112</v>
      </c>
      <c r="E1554" s="17">
        <v>0</v>
      </c>
      <c r="F1554" s="17">
        <v>1</v>
      </c>
    </row>
    <row r="1555" spans="1:6" x14ac:dyDescent="0.25">
      <c r="A1555" s="17">
        <v>914</v>
      </c>
      <c r="B1555" s="17">
        <v>270</v>
      </c>
      <c r="C1555" s="17" t="s">
        <v>47</v>
      </c>
      <c r="D1555" s="17" t="s">
        <v>260</v>
      </c>
      <c r="E1555" s="17">
        <v>0</v>
      </c>
      <c r="F1555" s="17">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Fostering Institutions</vt:lpstr>
      <vt:lpstr>Maximizing Efficiency</vt:lpstr>
      <vt:lpstr>Reducing Burden</vt:lpstr>
      <vt:lpstr>Transparency and Learning</vt:lpstr>
      <vt:lpstr>Rankings</vt:lpstr>
      <vt:lpstr>Ag Aid By Purpose</vt:lpstr>
      <vt:lpstr>Ag Aid by donor</vt:lpstr>
      <vt:lpstr>Ag Aid by Recipient</vt:lpstr>
      <vt:lpstr>Ag Aid by bilateralrelationship</vt:lpstr>
      <vt:lpstr>absolute scores</vt:lpstr>
      <vt:lpstr>IATI TL1 TL2</vt:lpstr>
      <vt:lpstr>Eval Policy TL7</vt:lpstr>
      <vt:lpstr>z scores</vt:lpstr>
      <vt:lpstr>FI5</vt:lpstr>
      <vt:lpstr>FI4</vt:lpstr>
      <vt:lpstr>FI3</vt:lpstr>
      <vt:lpstr>RB7</vt:lpstr>
    </vt:vector>
  </TitlesOfParts>
  <Company>Center for Global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Collins</dc:creator>
  <cp:lastModifiedBy>Edward Collins</cp:lastModifiedBy>
  <cp:lastPrinted>2013-06-19T18:54:31Z</cp:lastPrinted>
  <dcterms:created xsi:type="dcterms:W3CDTF">2013-05-23T15:13:34Z</dcterms:created>
  <dcterms:modified xsi:type="dcterms:W3CDTF">2013-07-01T17:15:30Z</dcterms:modified>
</cp:coreProperties>
</file>