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centerforglobaldevelop-my.sharepoint.com/personal/eschabacker_cgdev_org/Documents/Desktop/"/>
    </mc:Choice>
  </mc:AlternateContent>
  <xr:revisionPtr revIDLastSave="0" documentId="8_{09CEB015-6193-4715-B16D-CFCA32B26320}" xr6:coauthVersionLast="47" xr6:coauthVersionMax="47" xr10:uidLastSave="{00000000-0000-0000-0000-000000000000}"/>
  <bookViews>
    <workbookView xWindow="-28920" yWindow="1770" windowWidth="29040" windowHeight="15840" firstSheet="2" activeTab="2" xr2:uid="{1484696D-8DCA-474F-A70C-1DA5828A3012}"/>
  </bookViews>
  <sheets>
    <sheet name="Full list" sheetId="5" r:id="rId1"/>
    <sheet name="2a) Top Absolute" sheetId="3" r:id="rId2"/>
    <sheet name="2b) Top % GH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5" l="1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11" i="4"/>
  <c r="D10" i="4"/>
  <c r="D9" i="4"/>
  <c r="D8" i="4"/>
  <c r="D7" i="4"/>
  <c r="D6" i="4"/>
  <c r="D5" i="4"/>
  <c r="D4" i="4"/>
  <c r="D3" i="4"/>
  <c r="D2" i="4"/>
  <c r="D6" i="3"/>
  <c r="D9" i="3"/>
  <c r="D10" i="3"/>
  <c r="D7" i="3"/>
  <c r="D5" i="3"/>
  <c r="D2" i="3"/>
  <c r="D3" i="3"/>
  <c r="D11" i="3"/>
  <c r="D4" i="3"/>
  <c r="D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Klemperer (kklemperer@CGDEV.ORG)</author>
  </authors>
  <commentList>
    <comment ref="C41" authorId="0" shapeId="0" xr:uid="{F5A19BA5-AF6E-453D-BC12-D9980243445C}">
      <text>
        <r>
          <rPr>
            <b/>
            <sz val="9"/>
            <color indexed="81"/>
            <rFont val="Tahoma"/>
            <family val="2"/>
          </rPr>
          <t>Katherine Klemperer (kklemperer@CGDEV.ORG):</t>
        </r>
        <r>
          <rPr>
            <sz val="9"/>
            <color indexed="81"/>
            <rFont val="Tahoma"/>
            <family val="2"/>
          </rPr>
          <t xml:space="preserve">
Using 2021 data, as 2022 not available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Klemperer (kklemperer@CGDEV.ORG)</author>
  </authors>
  <commentList>
    <comment ref="F1" authorId="0" shapeId="0" xr:uid="{EBA3615A-9EC3-4439-A80C-FE29E9528877}">
      <text>
        <r>
          <rPr>
            <b/>
            <sz val="9"/>
            <color indexed="81"/>
            <rFont val="Tahoma"/>
            <family val="2"/>
          </rPr>
          <t>Katherine Klemperer (kklemperer@CGDEV.ORG):</t>
        </r>
        <r>
          <rPr>
            <sz val="9"/>
            <color indexed="81"/>
            <rFont val="Tahoma"/>
            <family val="2"/>
          </rPr>
          <t xml:space="preserve">
According to WB list</t>
        </r>
      </text>
    </comment>
    <comment ref="G1" authorId="0" shapeId="0" xr:uid="{D60C4923-221B-45E0-97E2-C03CA12E2700}">
      <text>
        <r>
          <rPr>
            <b/>
            <sz val="9"/>
            <color indexed="81"/>
            <rFont val="Tahoma"/>
            <family val="2"/>
          </rPr>
          <t>Katherine Klemperer (kklemperer@CGDEV.ORG):</t>
        </r>
        <r>
          <rPr>
            <sz val="9"/>
            <color indexed="81"/>
            <rFont val="Tahoma"/>
            <family val="2"/>
          </rPr>
          <t xml:space="preserve">
According to WB / IMF list</t>
        </r>
      </text>
    </comment>
  </commentList>
</comments>
</file>

<file path=xl/sharedStrings.xml><?xml version="1.0" encoding="utf-8"?>
<sst xmlns="http://schemas.openxmlformats.org/spreadsheetml/2006/main" count="123" uniqueCount="76">
  <si>
    <t>Countries</t>
  </si>
  <si>
    <t xml:space="preserve">Avg of USAID SC FY23 Disbursement and FY24 Obligation </t>
  </si>
  <si>
    <t>2022 Domestic General Government Health Expenditure (millions current USD)</t>
  </si>
  <si>
    <t>USAID SC aid as % domestic GHE</t>
  </si>
  <si>
    <t>Haiti</t>
  </si>
  <si>
    <t>Burundi</t>
  </si>
  <si>
    <t>Malawi</t>
  </si>
  <si>
    <t>Congo (Kinshasa)</t>
  </si>
  <si>
    <t>Mozambique</t>
  </si>
  <si>
    <t>Tanzania</t>
  </si>
  <si>
    <t>Liberia</t>
  </si>
  <si>
    <t>Zambia</t>
  </si>
  <si>
    <t>Zimbabwe</t>
  </si>
  <si>
    <t>Benin</t>
  </si>
  <si>
    <t>Sierra Leone</t>
  </si>
  <si>
    <t>Togo</t>
  </si>
  <si>
    <t>Mali</t>
  </si>
  <si>
    <t>Niger</t>
  </si>
  <si>
    <t>Cameroon</t>
  </si>
  <si>
    <t>Guinea</t>
  </si>
  <si>
    <t>Uganda</t>
  </si>
  <si>
    <t>Senegal</t>
  </si>
  <si>
    <t>Eswatini</t>
  </si>
  <si>
    <t>Afghanistan</t>
  </si>
  <si>
    <t>Nigeria</t>
  </si>
  <si>
    <t>Ethiopia</t>
  </si>
  <si>
    <t>Kenya</t>
  </si>
  <si>
    <t>Burkina Faso</t>
  </si>
  <si>
    <t>Cote d'Ivoire</t>
  </si>
  <si>
    <t>Madagascar</t>
  </si>
  <si>
    <t>Rwanda</t>
  </si>
  <si>
    <t>Lesotho</t>
  </si>
  <si>
    <t>Angola</t>
  </si>
  <si>
    <t>South Sudan</t>
  </si>
  <si>
    <t>Ghana</t>
  </si>
  <si>
    <t>Bangladesh</t>
  </si>
  <si>
    <t>Namibia</t>
  </si>
  <si>
    <t>Nepal</t>
  </si>
  <si>
    <t>Burma (Myanmar)</t>
  </si>
  <si>
    <t>Honduras</t>
  </si>
  <si>
    <t>Jordan</t>
  </si>
  <si>
    <t>Cambodia</t>
  </si>
  <si>
    <t>Gabon</t>
  </si>
  <si>
    <t>Ukraine</t>
  </si>
  <si>
    <t>Botswana</t>
  </si>
  <si>
    <t>Guatemala</t>
  </si>
  <si>
    <t>Pakistan</t>
  </si>
  <si>
    <t>El Salvador</t>
  </si>
  <si>
    <t>Panama</t>
  </si>
  <si>
    <t>Jamaica</t>
  </si>
  <si>
    <t>Philippines</t>
  </si>
  <si>
    <t>South Africa</t>
  </si>
  <si>
    <t>Uzbekistan</t>
  </si>
  <si>
    <t>Moldova</t>
  </si>
  <si>
    <t>Indonesia</t>
  </si>
  <si>
    <t>Trinidad and Tobago</t>
  </si>
  <si>
    <t>Paraguay</t>
  </si>
  <si>
    <t>Sri Lanka</t>
  </si>
  <si>
    <t>Kazakhstan</t>
  </si>
  <si>
    <t>Colombia</t>
  </si>
  <si>
    <t>Thailand</t>
  </si>
  <si>
    <t>Vietnam</t>
  </si>
  <si>
    <t>Avg of USAID SC FY23 Disbursement and FY24 Obligation (millions USD)</t>
  </si>
  <si>
    <t>DRC</t>
  </si>
  <si>
    <t>World Bank Income Group, 2023</t>
  </si>
  <si>
    <t>Debt Distress Status</t>
  </si>
  <si>
    <t>Fragile/ Conlict-Afflicted</t>
  </si>
  <si>
    <t>LMIC</t>
  </si>
  <si>
    <t>High</t>
  </si>
  <si>
    <t>Fragile</t>
  </si>
  <si>
    <t>LIC</t>
  </si>
  <si>
    <t xml:space="preserve">Fragile </t>
  </si>
  <si>
    <t>Distress</t>
  </si>
  <si>
    <t>-</t>
  </si>
  <si>
    <t>Moderate</t>
  </si>
  <si>
    <t>Conflict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</si>
</sst>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rgb="FFC0C0C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6" fillId="0" borderId="1" xfId="0" applyFont="1" applyBorder="1" applyAlignment="1">
      <alignment wrapText="1"/>
    </xf>
    <xf numFmtId="1" fontId="0" fillId="0" borderId="0" xfId="0" applyNumberFormat="1"/>
    <xf numFmtId="0" fontId="0" fillId="0" borderId="2" xfId="0" applyBorder="1" applyAlignment="1">
      <alignment wrapText="1"/>
    </xf>
    <xf numFmtId="0" fontId="0" fillId="0" borderId="0" xfId="0" applyAlignment="1">
      <alignment horizontal="left"/>
    </xf>
    <xf numFmtId="3" fontId="7" fillId="0" borderId="3" xfId="2" applyNumberFormat="1" applyFont="1" applyBorder="1" applyAlignment="1">
      <alignment horizontal="right" vertical="center" wrapText="1"/>
    </xf>
    <xf numFmtId="1" fontId="0" fillId="0" borderId="2" xfId="0" applyNumberFormat="1" applyBorder="1"/>
    <xf numFmtId="9" fontId="0" fillId="0" borderId="0" xfId="1" applyFont="1" applyFill="1"/>
    <xf numFmtId="3" fontId="7" fillId="0" borderId="0" xfId="2" applyNumberFormat="1" applyFont="1" applyAlignment="1">
      <alignment horizontal="right" vertical="center" wrapText="1"/>
    </xf>
    <xf numFmtId="1" fontId="0" fillId="0" borderId="3" xfId="0" applyNumberFormat="1" applyBorder="1"/>
    <xf numFmtId="164" fontId="0" fillId="0" borderId="0" xfId="0" applyNumberFormat="1"/>
    <xf numFmtId="3" fontId="8" fillId="0" borderId="0" xfId="0" applyNumberFormat="1" applyFont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1" fontId="5" fillId="0" borderId="0" xfId="0" applyNumberFormat="1" applyFont="1"/>
    <xf numFmtId="3" fontId="5" fillId="0" borderId="0" xfId="0" applyNumberFormat="1" applyFont="1" applyAlignment="1" applyProtection="1">
      <alignment horizontal="right" vertical="center" wrapText="1"/>
      <protection locked="0"/>
    </xf>
  </cellXfs>
  <cellStyles count="3">
    <cellStyle name="Normal" xfId="0" builtinId="0"/>
    <cellStyle name="Normal 2 2" xfId="2" xr:uid="{C3A88859-E0D5-45A0-B683-588B01D5F9D1}"/>
    <cellStyle name="Percent" xfId="1" builtinId="5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numFmt numFmtId="164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numFmt numFmtId="164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F98CBB-B6D9-48F4-94F3-FB42A73C6C80}" name="Table14" displayName="Table14" ref="A1:D59" totalsRowShown="0" dataDxfId="17">
  <autoFilter ref="A1:D59" xr:uid="{039E120A-8C98-479D-930F-A1F8B2ADA7CF}"/>
  <sortState xmlns:xlrd2="http://schemas.microsoft.com/office/spreadsheetml/2017/richdata2" ref="A2:D59">
    <sortCondition descending="1" ref="D1:D59"/>
  </sortState>
  <tableColumns count="4">
    <tableColumn id="1" xr3:uid="{ACC0F4C8-3781-4F75-92B8-F55B17E7FA8B}" name="Countries" dataDxfId="16"/>
    <tableColumn id="2" xr3:uid="{C1FCE18B-37D1-4BF4-BAE2-26B3BFF090D0}" name="Avg of USAID SC FY23 Disbursement and FY24 Obligation " dataDxfId="15"/>
    <tableColumn id="3" xr3:uid="{6A0D164E-7404-417F-8F51-8D1B6544BA19}" name="2022 Domestic General Government Health Expenditure (millions current USD)" dataDxfId="14"/>
    <tableColumn id="4" xr3:uid="{75D13564-8ACB-444F-B7A5-9AB14E5E6377}" name="USAID SC aid as % domestic GHE" dataDxfId="13">
      <calculatedColumnFormula>Table14[[#This Row],[Avg of USAID SC FY23 Disbursement and FY24 Obligation ]]/Table14[[#This Row],[2022 Domestic General Government Health Expenditure (millions current USD)]]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9E120A-8C98-479D-930F-A1F8B2ADA7CF}" name="Table1" displayName="Table1" ref="A1:D11" totalsRowShown="0" dataDxfId="12">
  <autoFilter ref="A1:D11" xr:uid="{039E120A-8C98-479D-930F-A1F8B2ADA7CF}"/>
  <sortState xmlns:xlrd2="http://schemas.microsoft.com/office/spreadsheetml/2017/richdata2" ref="A2:D11">
    <sortCondition descending="1" ref="B1:B11"/>
  </sortState>
  <tableColumns count="4">
    <tableColumn id="1" xr3:uid="{74ACD828-28F2-4EC9-B83E-D227CEBCDB34}" name="Countries" dataDxfId="11"/>
    <tableColumn id="2" xr3:uid="{20997E92-A940-46E4-890B-061813AD1476}" name="Avg of USAID SC FY23 Disbursement and FY24 Obligation (millions USD)" dataDxfId="10"/>
    <tableColumn id="3" xr3:uid="{1CD3DA2D-BB99-4AA0-BBA4-AB02582B9211}" name="2022 Domestic General Government Health Expenditure (millions current USD)" dataDxfId="9"/>
    <tableColumn id="4" xr3:uid="{F4658A55-E86E-442E-A46D-92D52F47CD38}" name="USAID SC aid as % domestic GHE" dataDxfId="8">
      <calculatedColumnFormula>Table1[[#This Row],[Avg of USAID SC FY23 Disbursement and FY24 Obligation (millions USD)]]/Table1[[#This Row],[2022 Domestic General Government Health Expenditure (millions current USD)]]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5BC41-9D76-4DD6-A44F-BEDED89D252C}" name="Table13" displayName="Table13" ref="A1:G11" totalsRowShown="0" dataDxfId="7">
  <autoFilter ref="A1:G11" xr:uid="{039E120A-8C98-479D-930F-A1F8B2ADA7CF}"/>
  <sortState xmlns:xlrd2="http://schemas.microsoft.com/office/spreadsheetml/2017/richdata2" ref="A2:D11">
    <sortCondition descending="1" ref="D1:D11"/>
  </sortState>
  <tableColumns count="7">
    <tableColumn id="1" xr3:uid="{833A0776-88C3-42B2-8D35-C17521220941}" name="Countries" dataDxfId="6"/>
    <tableColumn id="2" xr3:uid="{99C31759-E890-465F-8068-C9C8E8CD7094}" name="Avg of USAID SC FY23 Disbursement and FY24 Obligation " dataDxfId="5"/>
    <tableColumn id="3" xr3:uid="{B4B9DCC9-42A3-40ED-B57D-AA15330B8011}" name="2022 Domestic General Government Health Expenditure (millions current USD)" dataDxfId="4"/>
    <tableColumn id="4" xr3:uid="{90119E73-15DC-49B8-9A26-1B6C4E4B2DCF}" name="USAID SC aid as % domestic GHE" dataDxfId="3">
      <calculatedColumnFormula>Table13[[#This Row],[Avg of USAID SC FY23 Disbursement and FY24 Obligation ]]/Table13[[#This Row],[2022 Domestic General Government Health Expenditure (millions current USD)]]</calculatedColumnFormula>
    </tableColumn>
    <tableColumn id="5" xr3:uid="{EA55CB2D-F1FB-461D-A5C9-97AFBC64ABA4}" name="World Bank Income Group, 2023" dataDxfId="2"/>
    <tableColumn id="6" xr3:uid="{B9A4FBF2-308E-45DC-8ECF-CBF48B6BAFC5}" name="Debt Distress Status" dataDxfId="1"/>
    <tableColumn id="7" xr3:uid="{D98FE5CA-E687-4E40-885A-67B20257CA8D}" name="Fragile/ Conlict-Afflicte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B57C-EF4A-43A0-BA11-9C7A5802439E}">
  <dimension ref="A1:F59"/>
  <sheetViews>
    <sheetView workbookViewId="0">
      <selection activeCell="F23" sqref="F23"/>
    </sheetView>
  </sheetViews>
  <sheetFormatPr defaultColWidth="8.81640625" defaultRowHeight="14.5" x14ac:dyDescent="0.35"/>
  <cols>
    <col min="1" max="1" width="12.7265625" customWidth="1"/>
    <col min="2" max="2" width="22.1796875" customWidth="1"/>
    <col min="3" max="3" width="28.7265625" customWidth="1"/>
    <col min="4" max="4" width="13.26953125" customWidth="1"/>
    <col min="5" max="5" width="14" customWidth="1"/>
  </cols>
  <sheetData>
    <row r="1" spans="1:5" ht="43.5" x14ac:dyDescent="0.35">
      <c r="A1" t="s">
        <v>0</v>
      </c>
      <c r="B1" s="1" t="s">
        <v>1</v>
      </c>
      <c r="C1" s="3" t="s">
        <v>2</v>
      </c>
      <c r="D1" s="2" t="s">
        <v>3</v>
      </c>
    </row>
    <row r="2" spans="1:5" x14ac:dyDescent="0.35">
      <c r="A2" s="6" t="s">
        <v>4</v>
      </c>
      <c r="B2">
        <v>23.719472</v>
      </c>
      <c r="C2" s="4">
        <v>64.138098549999995</v>
      </c>
      <c r="D2" s="9">
        <f>Table14[[#This Row],[Avg of USAID SC FY23 Disbursement and FY24 Obligation ]]/Table14[[#This Row],[2022 Domestic General Government Health Expenditure (millions current USD)]]</f>
        <v>0.36981875883815085</v>
      </c>
    </row>
    <row r="3" spans="1:5" x14ac:dyDescent="0.35">
      <c r="A3" s="6" t="s">
        <v>5</v>
      </c>
      <c r="B3">
        <v>11.2864945</v>
      </c>
      <c r="C3" s="4">
        <v>62.166144410000001</v>
      </c>
      <c r="D3" s="9">
        <f>Table14[[#This Row],[Avg of USAID SC FY23 Disbursement and FY24 Obligation ]]/Table14[[#This Row],[2022 Domestic General Government Health Expenditure (millions current USD)]]</f>
        <v>0.18155371556522754</v>
      </c>
    </row>
    <row r="4" spans="1:5" x14ac:dyDescent="0.35">
      <c r="A4" s="6" t="s">
        <v>6</v>
      </c>
      <c r="B4">
        <v>19.728737500000001</v>
      </c>
      <c r="C4" s="4">
        <v>110.13723822999998</v>
      </c>
      <c r="D4" s="9">
        <f>Table14[[#This Row],[Avg of USAID SC FY23 Disbursement and FY24 Obligation ]]/Table14[[#This Row],[2022 Domestic General Government Health Expenditure (millions current USD)]]</f>
        <v>0.1791286745251448</v>
      </c>
    </row>
    <row r="5" spans="1:5" x14ac:dyDescent="0.35">
      <c r="A5" s="6" t="s">
        <v>7</v>
      </c>
      <c r="B5">
        <v>71.698734999999999</v>
      </c>
      <c r="C5" s="4">
        <v>458.96007711000004</v>
      </c>
      <c r="D5" s="9">
        <f>Table14[[#This Row],[Avg of USAID SC FY23 Disbursement and FY24 Obligation ]]/Table14[[#This Row],[2022 Domestic General Government Health Expenditure (millions current USD)]]</f>
        <v>0.15621998203302506</v>
      </c>
    </row>
    <row r="6" spans="1:5" x14ac:dyDescent="0.35">
      <c r="A6" s="6" t="s">
        <v>8</v>
      </c>
      <c r="B6">
        <v>73.737007500000004</v>
      </c>
      <c r="C6" s="4">
        <v>498.03335981000009</v>
      </c>
      <c r="D6" s="9">
        <f>Table14[[#This Row],[Avg of USAID SC FY23 Disbursement and FY24 Obligation ]]/Table14[[#This Row],[2022 Domestic General Government Health Expenditure (millions current USD)]]</f>
        <v>0.14805636218451451</v>
      </c>
    </row>
    <row r="7" spans="1:5" x14ac:dyDescent="0.35">
      <c r="A7" s="6" t="s">
        <v>9</v>
      </c>
      <c r="B7">
        <v>96.232667000000006</v>
      </c>
      <c r="C7" s="4">
        <v>728.27339201000018</v>
      </c>
      <c r="D7" s="9">
        <f>Table14[[#This Row],[Avg of USAID SC FY23 Disbursement and FY24 Obligation ]]/Table14[[#This Row],[2022 Domestic General Government Health Expenditure (millions current USD)]]</f>
        <v>0.13213810645258148</v>
      </c>
    </row>
    <row r="8" spans="1:5" x14ac:dyDescent="0.35">
      <c r="A8" s="6" t="s">
        <v>10</v>
      </c>
      <c r="B8">
        <v>6.2435349999999996</v>
      </c>
      <c r="C8" s="4">
        <v>51.265537200000004</v>
      </c>
      <c r="D8" s="9">
        <f>Table14[[#This Row],[Avg of USAID SC FY23 Disbursement and FY24 Obligation ]]/Table14[[#This Row],[2022 Domestic General Government Health Expenditure (millions current USD)]]</f>
        <v>0.12178815128070089</v>
      </c>
    </row>
    <row r="9" spans="1:5" x14ac:dyDescent="0.35">
      <c r="A9" s="6" t="s">
        <v>11</v>
      </c>
      <c r="B9">
        <v>83.910830000000004</v>
      </c>
      <c r="C9" s="4">
        <v>731.11905733000003</v>
      </c>
      <c r="D9" s="9">
        <f>Table14[[#This Row],[Avg of USAID SC FY23 Disbursement and FY24 Obligation ]]/Table14[[#This Row],[2022 Domestic General Government Health Expenditure (millions current USD)]]</f>
        <v>0.11477040457191334</v>
      </c>
    </row>
    <row r="10" spans="1:5" x14ac:dyDescent="0.35">
      <c r="A10" s="6" t="s">
        <v>12</v>
      </c>
      <c r="B10">
        <v>36.155445999999998</v>
      </c>
      <c r="C10" s="4">
        <v>368.84742371000004</v>
      </c>
      <c r="D10" s="9">
        <f>Table14[[#This Row],[Avg of USAID SC FY23 Disbursement and FY24 Obligation ]]/Table14[[#This Row],[2022 Domestic General Government Health Expenditure (millions current USD)]]</f>
        <v>9.8022769513571542E-2</v>
      </c>
    </row>
    <row r="11" spans="1:5" x14ac:dyDescent="0.35">
      <c r="A11" s="6" t="s">
        <v>13</v>
      </c>
      <c r="B11">
        <v>7.5008619999999997</v>
      </c>
      <c r="C11" s="4">
        <v>89.680623589999996</v>
      </c>
      <c r="D11" s="9">
        <f>Table14[[#This Row],[Avg of USAID SC FY23 Disbursement and FY24 Obligation ]]/Table14[[#This Row],[2022 Domestic General Government Health Expenditure (millions current USD)]]</f>
        <v>8.3639717251435319E-2</v>
      </c>
    </row>
    <row r="12" spans="1:5" x14ac:dyDescent="0.35">
      <c r="A12" s="6" t="s">
        <v>14</v>
      </c>
      <c r="B12">
        <v>5.143878</v>
      </c>
      <c r="C12" s="11">
        <v>61.947390539999994</v>
      </c>
      <c r="D12" s="9">
        <f>Table14[[#This Row],[Avg of USAID SC FY23 Disbursement and FY24 Obligation ]]/Table14[[#This Row],[2022 Domestic General Government Health Expenditure (millions current USD)]]</f>
        <v>8.3036233732533923E-2</v>
      </c>
    </row>
    <row r="13" spans="1:5" x14ac:dyDescent="0.35">
      <c r="A13" s="6" t="s">
        <v>15</v>
      </c>
      <c r="B13">
        <v>4.0025655000000002</v>
      </c>
      <c r="C13" s="4">
        <v>54.069356890000009</v>
      </c>
      <c r="D13" s="9">
        <f>Table14[[#This Row],[Avg of USAID SC FY23 Disbursement and FY24 Obligation ]]/Table14[[#This Row],[2022 Domestic General Government Health Expenditure (millions current USD)]]</f>
        <v>7.4026504664054263E-2</v>
      </c>
    </row>
    <row r="14" spans="1:5" x14ac:dyDescent="0.35">
      <c r="A14" s="6" t="s">
        <v>16</v>
      </c>
      <c r="B14">
        <v>16.419313500000001</v>
      </c>
      <c r="C14" s="4">
        <v>267.22905347</v>
      </c>
      <c r="D14" s="9">
        <f>Table14[[#This Row],[Avg of USAID SC FY23 Disbursement and FY24 Obligation ]]/Table14[[#This Row],[2022 Domestic General Government Health Expenditure (millions current USD)]]</f>
        <v>6.1442845704062964E-2</v>
      </c>
      <c r="E14" s="1"/>
    </row>
    <row r="15" spans="1:5" x14ac:dyDescent="0.35">
      <c r="A15" s="6" t="s">
        <v>17</v>
      </c>
      <c r="B15">
        <v>13.006684</v>
      </c>
      <c r="C15" s="4">
        <v>236.76354151000001</v>
      </c>
      <c r="D15" s="9">
        <f>Table14[[#This Row],[Avg of USAID SC FY23 Disbursement and FY24 Obligation ]]/Table14[[#This Row],[2022 Domestic General Government Health Expenditure (millions current USD)]]</f>
        <v>5.4935333020648562E-2</v>
      </c>
      <c r="E15" s="1"/>
    </row>
    <row r="16" spans="1:5" x14ac:dyDescent="0.35">
      <c r="A16" s="6" t="s">
        <v>18</v>
      </c>
      <c r="B16">
        <v>16.063571499999998</v>
      </c>
      <c r="C16" s="4">
        <v>298.10925212000001</v>
      </c>
      <c r="D16" s="9">
        <f>Table14[[#This Row],[Avg of USAID SC FY23 Disbursement and FY24 Obligation ]]/Table14[[#This Row],[2022 Domestic General Government Health Expenditure (millions current USD)]]</f>
        <v>5.3884847202037914E-2</v>
      </c>
      <c r="E16" s="1"/>
    </row>
    <row r="17" spans="1:6" x14ac:dyDescent="0.35">
      <c r="A17" s="6" t="s">
        <v>19</v>
      </c>
      <c r="B17">
        <v>7.663144</v>
      </c>
      <c r="C17" s="4">
        <v>142.45876407999998</v>
      </c>
      <c r="D17" s="9">
        <f>Table14[[#This Row],[Avg of USAID SC FY23 Disbursement and FY24 Obligation ]]/Table14[[#This Row],[2022 Domestic General Government Health Expenditure (millions current USD)]]</f>
        <v>5.3792015180593872E-2</v>
      </c>
      <c r="E17" s="1"/>
    </row>
    <row r="18" spans="1:6" x14ac:dyDescent="0.35">
      <c r="A18" s="6" t="s">
        <v>20</v>
      </c>
      <c r="B18">
        <v>22.7711215</v>
      </c>
      <c r="C18" s="11">
        <v>464.98479454</v>
      </c>
      <c r="D18" s="9">
        <f>Table14[[#This Row],[Avg of USAID SC FY23 Disbursement and FY24 Obligation ]]/Table14[[#This Row],[2022 Domestic General Government Health Expenditure (millions current USD)]]</f>
        <v>4.8971755135621173E-2</v>
      </c>
      <c r="E18" s="1"/>
      <c r="F18" s="4"/>
    </row>
    <row r="19" spans="1:6" x14ac:dyDescent="0.35">
      <c r="A19" s="6" t="s">
        <v>21</v>
      </c>
      <c r="B19">
        <v>12.030113500000001</v>
      </c>
      <c r="C19" s="4">
        <v>248.05548074000004</v>
      </c>
      <c r="D19" s="9">
        <f>Table14[[#This Row],[Avg of USAID SC FY23 Disbursement and FY24 Obligation ]]/Table14[[#This Row],[2022 Domestic General Government Health Expenditure (millions current USD)]]</f>
        <v>4.8497672634008011E-2</v>
      </c>
      <c r="E19" s="1"/>
    </row>
    <row r="20" spans="1:6" x14ac:dyDescent="0.35">
      <c r="A20" s="6" t="s">
        <v>22</v>
      </c>
      <c r="B20">
        <v>6.3281349999999996</v>
      </c>
      <c r="C20" s="11">
        <v>155.41344852000003</v>
      </c>
      <c r="D20" s="9">
        <f>Table14[[#This Row],[Avg of USAID SC FY23 Disbursement and FY24 Obligation ]]/Table14[[#This Row],[2022 Domestic General Government Health Expenditure (millions current USD)]]</f>
        <v>4.0718065651735649E-2</v>
      </c>
    </row>
    <row r="21" spans="1:6" x14ac:dyDescent="0.35">
      <c r="A21" s="6" t="s">
        <v>23</v>
      </c>
      <c r="B21">
        <v>1.0380045</v>
      </c>
      <c r="C21" s="4">
        <v>25.723453039999999</v>
      </c>
      <c r="D21" s="9">
        <f>Table14[[#This Row],[Avg of USAID SC FY23 Disbursement and FY24 Obligation ]]/Table14[[#This Row],[2022 Domestic General Government Health Expenditure (millions current USD)]]</f>
        <v>4.0352455729248393E-2</v>
      </c>
      <c r="E21" s="1"/>
    </row>
    <row r="22" spans="1:6" x14ac:dyDescent="0.35">
      <c r="A22" s="6" t="s">
        <v>24</v>
      </c>
      <c r="B22">
        <v>117.4203285</v>
      </c>
      <c r="C22" s="4">
        <v>2942.4834725999999</v>
      </c>
      <c r="D22" s="9">
        <f>Table14[[#This Row],[Avg of USAID SC FY23 Disbursement and FY24 Obligation ]]/Table14[[#This Row],[2022 Domestic General Government Health Expenditure (millions current USD)]]</f>
        <v>3.9905178599438838E-2</v>
      </c>
      <c r="E22" s="1"/>
    </row>
    <row r="23" spans="1:6" x14ac:dyDescent="0.35">
      <c r="A23" s="6" t="s">
        <v>25</v>
      </c>
      <c r="B23">
        <v>25.2019585</v>
      </c>
      <c r="C23" s="4">
        <v>857.51253337000003</v>
      </c>
      <c r="D23" s="9">
        <f>Table14[[#This Row],[Avg of USAID SC FY23 Disbursement and FY24 Obligation ]]/Table14[[#This Row],[2022 Domestic General Government Health Expenditure (millions current USD)]]</f>
        <v>2.9389609503381851E-2</v>
      </c>
      <c r="E23" s="1"/>
    </row>
    <row r="24" spans="1:6" x14ac:dyDescent="0.35">
      <c r="A24" s="6" t="s">
        <v>26</v>
      </c>
      <c r="B24">
        <v>66.993646499999997</v>
      </c>
      <c r="C24" s="4">
        <v>2293.1508463900004</v>
      </c>
      <c r="D24" s="9">
        <f>Table14[[#This Row],[Avg of USAID SC FY23 Disbursement and FY24 Obligation ]]/Table14[[#This Row],[2022 Domestic General Government Health Expenditure (millions current USD)]]</f>
        <v>2.9214670550550544E-2</v>
      </c>
      <c r="E24" s="1"/>
    </row>
    <row r="25" spans="1:6" x14ac:dyDescent="0.35">
      <c r="A25" s="6" t="s">
        <v>27</v>
      </c>
      <c r="B25">
        <v>12.452303499999999</v>
      </c>
      <c r="C25" s="4">
        <v>513.80603010000004</v>
      </c>
      <c r="D25" s="9">
        <f>Table14[[#This Row],[Avg of USAID SC FY23 Disbursement and FY24 Obligation ]]/Table14[[#This Row],[2022 Domestic General Government Health Expenditure (millions current USD)]]</f>
        <v>2.4235417201266509E-2</v>
      </c>
      <c r="E25" s="1"/>
    </row>
    <row r="26" spans="1:6" x14ac:dyDescent="0.35">
      <c r="A26" s="6" t="s">
        <v>28</v>
      </c>
      <c r="B26">
        <v>17.871112</v>
      </c>
      <c r="C26" s="11">
        <v>962.38423346000002</v>
      </c>
      <c r="D26" s="9">
        <f>Table14[[#This Row],[Avg of USAID SC FY23 Disbursement and FY24 Obligation ]]/Table14[[#This Row],[2022 Domestic General Government Health Expenditure (millions current USD)]]</f>
        <v>1.8569622588006356E-2</v>
      </c>
      <c r="E26" s="1"/>
    </row>
    <row r="27" spans="1:6" x14ac:dyDescent="0.35">
      <c r="A27" s="6" t="s">
        <v>29</v>
      </c>
      <c r="B27">
        <v>2.4441915000000001</v>
      </c>
      <c r="C27" s="11">
        <v>143.15079569</v>
      </c>
      <c r="D27" s="9">
        <f>Table14[[#This Row],[Avg of USAID SC FY23 Disbursement and FY24 Obligation ]]/Table14[[#This Row],[2022 Domestic General Government Health Expenditure (millions current USD)]]</f>
        <v>1.707424320080634E-2</v>
      </c>
      <c r="E27" s="1"/>
    </row>
    <row r="28" spans="1:6" x14ac:dyDescent="0.35">
      <c r="A28" s="6" t="s">
        <v>30</v>
      </c>
      <c r="B28">
        <v>5.8106194999999996</v>
      </c>
      <c r="C28" s="4">
        <v>374.05692189000001</v>
      </c>
      <c r="D28" s="9">
        <f>Table14[[#This Row],[Avg of USAID SC FY23 Disbursement and FY24 Obligation ]]/Table14[[#This Row],[2022 Domestic General Government Health Expenditure (millions current USD)]]</f>
        <v>1.5534051530554874E-2</v>
      </c>
      <c r="E28" s="1"/>
    </row>
    <row r="29" spans="1:6" x14ac:dyDescent="0.35">
      <c r="A29" s="6" t="s">
        <v>31</v>
      </c>
      <c r="B29">
        <v>1.9383950000000001</v>
      </c>
      <c r="C29" s="4">
        <v>154.83917100000002</v>
      </c>
      <c r="D29" s="9">
        <f>Table14[[#This Row],[Avg of USAID SC FY23 Disbursement and FY24 Obligation ]]/Table14[[#This Row],[2022 Domestic General Government Health Expenditure (millions current USD)]]</f>
        <v>1.2518763743574936E-2</v>
      </c>
      <c r="E29" s="1"/>
    </row>
    <row r="30" spans="1:6" x14ac:dyDescent="0.35">
      <c r="A30" s="6" t="s">
        <v>32</v>
      </c>
      <c r="B30">
        <v>19.894255000000001</v>
      </c>
      <c r="C30" s="4">
        <v>1861.8899039700002</v>
      </c>
      <c r="D30" s="9">
        <f>Table14[[#This Row],[Avg of USAID SC FY23 Disbursement and FY24 Obligation ]]/Table14[[#This Row],[2022 Domestic General Government Health Expenditure (millions current USD)]]</f>
        <v>1.0684979255529895E-2</v>
      </c>
    </row>
    <row r="31" spans="1:6" x14ac:dyDescent="0.35">
      <c r="A31" s="6" t="s">
        <v>33</v>
      </c>
      <c r="B31">
        <v>0.409165</v>
      </c>
      <c r="C31" s="10">
        <v>46.744679930000004</v>
      </c>
      <c r="D31" s="9">
        <f>Table14[[#This Row],[Avg of USAID SC FY23 Disbursement and FY24 Obligation ]]/Table14[[#This Row],[2022 Domestic General Government Health Expenditure (millions current USD)]]</f>
        <v>8.7531886112542263E-3</v>
      </c>
    </row>
    <row r="32" spans="1:6" x14ac:dyDescent="0.35">
      <c r="A32" s="6" t="s">
        <v>34</v>
      </c>
      <c r="B32">
        <v>13.125413999999999</v>
      </c>
      <c r="C32" s="4">
        <v>1512.8102618300002</v>
      </c>
      <c r="D32" s="9">
        <f>Table14[[#This Row],[Avg of USAID SC FY23 Disbursement and FY24 Obligation ]]/Table14[[#This Row],[2022 Domestic General Government Health Expenditure (millions current USD)]]</f>
        <v>8.6761799091199902E-3</v>
      </c>
      <c r="E32" s="1"/>
    </row>
    <row r="33" spans="1:5" x14ac:dyDescent="0.35">
      <c r="A33" s="6" t="s">
        <v>35</v>
      </c>
      <c r="B33">
        <v>4.5453599999999996</v>
      </c>
      <c r="C33" s="4">
        <v>670.6182808399999</v>
      </c>
      <c r="D33" s="9">
        <f>Table14[[#This Row],[Avg of USAID SC FY23 Disbursement and FY24 Obligation ]]/Table14[[#This Row],[2022 Domestic General Government Health Expenditure (millions current USD)]]</f>
        <v>6.7778647404401118E-3</v>
      </c>
      <c r="E33" s="1"/>
    </row>
    <row r="34" spans="1:5" x14ac:dyDescent="0.35">
      <c r="A34" s="6" t="s">
        <v>36</v>
      </c>
      <c r="B34">
        <v>2.8781824999999999</v>
      </c>
      <c r="C34" s="4">
        <v>534.84474549999993</v>
      </c>
      <c r="D34" s="9">
        <f>Table14[[#This Row],[Avg of USAID SC FY23 Disbursement and FY24 Obligation ]]/Table14[[#This Row],[2022 Domestic General Government Health Expenditure (millions current USD)]]</f>
        <v>5.381342014137821E-3</v>
      </c>
      <c r="E34" s="5"/>
    </row>
    <row r="35" spans="1:5" x14ac:dyDescent="0.35">
      <c r="A35" s="6" t="s">
        <v>37</v>
      </c>
      <c r="B35">
        <v>3.5317275000000001</v>
      </c>
      <c r="C35" s="4">
        <v>829.90456854999979</v>
      </c>
      <c r="D35" s="9">
        <f>Table14[[#This Row],[Avg of USAID SC FY23 Disbursement and FY24 Obligation ]]/Table14[[#This Row],[2022 Domestic General Government Health Expenditure (millions current USD)]]</f>
        <v>4.255582670391363E-3</v>
      </c>
    </row>
    <row r="36" spans="1:5" x14ac:dyDescent="0.35">
      <c r="A36" s="6" t="s">
        <v>38</v>
      </c>
      <c r="B36">
        <v>1.0424935</v>
      </c>
      <c r="C36" s="4">
        <v>344.40093347999999</v>
      </c>
      <c r="D36" s="9">
        <f>Table14[[#This Row],[Avg of USAID SC FY23 Disbursement and FY24 Obligation ]]/Table14[[#This Row],[2022 Domestic General Government Health Expenditure (millions current USD)]]</f>
        <v>3.026976406440372E-3</v>
      </c>
    </row>
    <row r="37" spans="1:5" x14ac:dyDescent="0.35">
      <c r="A37" s="6" t="s">
        <v>39</v>
      </c>
      <c r="B37">
        <v>3.1082264999999998</v>
      </c>
      <c r="C37" s="4">
        <v>1070.1095923899998</v>
      </c>
      <c r="D37" s="9">
        <f>Table14[[#This Row],[Avg of USAID SC FY23 Disbursement and FY24 Obligation ]]/Table14[[#This Row],[2022 Domestic General Government Health Expenditure (millions current USD)]]</f>
        <v>2.9045870835136029E-3</v>
      </c>
    </row>
    <row r="38" spans="1:5" x14ac:dyDescent="0.35">
      <c r="A38" s="6" t="s">
        <v>40</v>
      </c>
      <c r="B38">
        <v>2.9344765000000002</v>
      </c>
      <c r="C38" s="10">
        <v>1212.5492031799997</v>
      </c>
      <c r="D38" s="9">
        <f>Table14[[#This Row],[Avg of USAID SC FY23 Disbursement and FY24 Obligation ]]/Table14[[#This Row],[2022 Domestic General Government Health Expenditure (millions current USD)]]</f>
        <v>2.4200885970681596E-3</v>
      </c>
    </row>
    <row r="39" spans="1:5" x14ac:dyDescent="0.35">
      <c r="A39" s="6" t="s">
        <v>41</v>
      </c>
      <c r="B39">
        <v>1.07667</v>
      </c>
      <c r="C39" s="4">
        <v>468.93108686999994</v>
      </c>
      <c r="D39" s="9">
        <f>Table14[[#This Row],[Avg of USAID SC FY23 Disbursement and FY24 Obligation ]]/Table14[[#This Row],[2022 Domestic General Government Health Expenditure (millions current USD)]]</f>
        <v>2.2960090088855237E-3</v>
      </c>
    </row>
    <row r="40" spans="1:5" x14ac:dyDescent="0.35">
      <c r="A40" s="6" t="s">
        <v>42</v>
      </c>
      <c r="B40">
        <v>0.86417699999999997</v>
      </c>
      <c r="C40" s="7">
        <v>385.31602401999999</v>
      </c>
      <c r="D40" s="9">
        <f>Table14[[#This Row],[Avg of USAID SC FY23 Disbursement and FY24 Obligation ]]/Table14[[#This Row],[2022 Domestic General Government Health Expenditure (millions current USD)]]</f>
        <v>2.2427746216833809E-3</v>
      </c>
    </row>
    <row r="41" spans="1:5" x14ac:dyDescent="0.35">
      <c r="A41" s="6" t="s">
        <v>43</v>
      </c>
      <c r="B41">
        <v>12.497306500000001</v>
      </c>
      <c r="C41" s="4">
        <v>8541</v>
      </c>
      <c r="D41" s="9">
        <f>Table14[[#This Row],[Avg of USAID SC FY23 Disbursement and FY24 Obligation ]]/Table14[[#This Row],[2022 Domestic General Government Health Expenditure (millions current USD)]]</f>
        <v>1.463213499590212E-3</v>
      </c>
    </row>
    <row r="42" spans="1:5" x14ac:dyDescent="0.35">
      <c r="A42" s="6" t="s">
        <v>44</v>
      </c>
      <c r="B42">
        <v>0.63827800000000001</v>
      </c>
      <c r="C42" s="4">
        <v>875.48573663999991</v>
      </c>
      <c r="D42" s="9">
        <f>Table14[[#This Row],[Avg of USAID SC FY23 Disbursement and FY24 Obligation ]]/Table14[[#This Row],[2022 Domestic General Government Health Expenditure (millions current USD)]]</f>
        <v>7.2905585241128852E-4</v>
      </c>
    </row>
    <row r="43" spans="1:5" x14ac:dyDescent="0.35">
      <c r="A43" s="6" t="s">
        <v>45</v>
      </c>
      <c r="B43">
        <v>1.3691230000000001</v>
      </c>
      <c r="C43" s="7">
        <v>2304.9874168300003</v>
      </c>
      <c r="D43" s="9">
        <f>Table14[[#This Row],[Avg of USAID SC FY23 Disbursement and FY24 Obligation ]]/Table14[[#This Row],[2022 Domestic General Government Health Expenditure (millions current USD)]]</f>
        <v>5.9398285214195472E-4</v>
      </c>
    </row>
    <row r="44" spans="1:5" x14ac:dyDescent="0.35">
      <c r="A44" s="6" t="s">
        <v>46</v>
      </c>
      <c r="B44">
        <v>1.950256</v>
      </c>
      <c r="C44" s="10">
        <v>3604.1725173</v>
      </c>
      <c r="D44" s="9">
        <f>Table14[[#This Row],[Avg of USAID SC FY23 Disbursement and FY24 Obligation ]]/Table14[[#This Row],[2022 Domestic General Government Health Expenditure (millions current USD)]]</f>
        <v>5.411106129461857E-4</v>
      </c>
    </row>
    <row r="45" spans="1:5" x14ac:dyDescent="0.35">
      <c r="A45" s="6" t="s">
        <v>47</v>
      </c>
      <c r="B45">
        <v>1.0152485</v>
      </c>
      <c r="C45" s="4">
        <v>1958.1363679399997</v>
      </c>
      <c r="D45" s="9">
        <f>Table14[[#This Row],[Avg of USAID SC FY23 Disbursement and FY24 Obligation ]]/Table14[[#This Row],[2022 Domestic General Government Health Expenditure (millions current USD)]]</f>
        <v>5.1847691336638754E-4</v>
      </c>
    </row>
    <row r="46" spans="1:5" x14ac:dyDescent="0.35">
      <c r="A46" s="6" t="s">
        <v>48</v>
      </c>
      <c r="B46">
        <v>1.496327</v>
      </c>
      <c r="C46" s="4">
        <v>3640.7572111700001</v>
      </c>
      <c r="D46" s="9">
        <f>Table14[[#This Row],[Avg of USAID SC FY23 Disbursement and FY24 Obligation ]]/Table14[[#This Row],[2022 Domestic General Government Health Expenditure (millions current USD)]]</f>
        <v>4.1099334924317508E-4</v>
      </c>
    </row>
    <row r="47" spans="1:5" x14ac:dyDescent="0.35">
      <c r="A47" s="6" t="s">
        <v>49</v>
      </c>
      <c r="B47">
        <v>0.37561899999999998</v>
      </c>
      <c r="C47" s="4">
        <v>1013.4895975399999</v>
      </c>
      <c r="D47" s="9">
        <f>Table14[[#This Row],[Avg of USAID SC FY23 Disbursement and FY24 Obligation ]]/Table14[[#This Row],[2022 Domestic General Government Health Expenditure (millions current USD)]]</f>
        <v>3.7061949220961317E-4</v>
      </c>
    </row>
    <row r="48" spans="1:5" x14ac:dyDescent="0.35">
      <c r="A48" s="6" t="s">
        <v>50</v>
      </c>
      <c r="B48">
        <v>2.6728320000000001</v>
      </c>
      <c r="C48" s="7">
        <v>9395.5884287899989</v>
      </c>
      <c r="D48" s="9">
        <f>Table14[[#This Row],[Avg of USAID SC FY23 Disbursement and FY24 Obligation ]]/Table14[[#This Row],[2022 Domestic General Government Health Expenditure (millions current USD)]]</f>
        <v>2.8447733957884935E-4</v>
      </c>
    </row>
    <row r="49" spans="1:4" x14ac:dyDescent="0.35">
      <c r="A49" s="6" t="s">
        <v>51</v>
      </c>
      <c r="B49">
        <v>4.9066830000000001</v>
      </c>
      <c r="C49" s="4">
        <v>21904.982422559995</v>
      </c>
      <c r="D49" s="9">
        <f>Table14[[#This Row],[Avg of USAID SC FY23 Disbursement and FY24 Obligation ]]/Table14[[#This Row],[2022 Domestic General Government Health Expenditure (millions current USD)]]</f>
        <v>2.2399849063319016E-4</v>
      </c>
    </row>
    <row r="50" spans="1:4" x14ac:dyDescent="0.35">
      <c r="A50" s="6" t="s">
        <v>52</v>
      </c>
      <c r="B50">
        <v>0.43485249999999998</v>
      </c>
      <c r="C50" s="4">
        <v>2013.0613229599996</v>
      </c>
      <c r="D50" s="9">
        <f>Table14[[#This Row],[Avg of USAID SC FY23 Disbursement and FY24 Obligation ]]/Table14[[#This Row],[2022 Domestic General Government Health Expenditure (millions current USD)]]</f>
        <v>2.1601552572705242E-4</v>
      </c>
    </row>
    <row r="51" spans="1:4" x14ac:dyDescent="0.35">
      <c r="A51" s="6" t="s">
        <v>53</v>
      </c>
      <c r="B51">
        <v>0.125</v>
      </c>
      <c r="C51" s="4">
        <v>655.83959528000003</v>
      </c>
      <c r="D51" s="9">
        <f>Table14[[#This Row],[Avg of USAID SC FY23 Disbursement and FY24 Obligation ]]/Table14[[#This Row],[2022 Domestic General Government Health Expenditure (millions current USD)]]</f>
        <v>1.9059538475506849E-4</v>
      </c>
    </row>
    <row r="52" spans="1:4" x14ac:dyDescent="0.35">
      <c r="A52" s="6" t="s">
        <v>54</v>
      </c>
      <c r="B52">
        <v>3.4647830000000002</v>
      </c>
      <c r="C52" s="4">
        <v>18393.289858240001</v>
      </c>
      <c r="D52" s="9">
        <f>Table14[[#This Row],[Avg of USAID SC FY23 Disbursement and FY24 Obligation ]]/Table14[[#This Row],[2022 Domestic General Government Health Expenditure (millions current USD)]]</f>
        <v>1.8837211976234985E-4</v>
      </c>
    </row>
    <row r="53" spans="1:4" x14ac:dyDescent="0.35">
      <c r="A53" s="6" t="s">
        <v>55</v>
      </c>
      <c r="B53">
        <v>8.1243999999999997E-2</v>
      </c>
      <c r="C53" s="7">
        <v>861.19964164999988</v>
      </c>
      <c r="D53" s="9">
        <f>Table14[[#This Row],[Avg of USAID SC FY23 Disbursement and FY24 Obligation ]]/Table14[[#This Row],[2022 Domestic General Government Health Expenditure (millions current USD)]]</f>
        <v>9.4338172092526675E-5</v>
      </c>
    </row>
    <row r="54" spans="1:4" x14ac:dyDescent="0.35">
      <c r="A54" s="6" t="s">
        <v>56</v>
      </c>
      <c r="B54">
        <v>0.15</v>
      </c>
      <c r="C54" s="4">
        <v>1713.5811440999998</v>
      </c>
      <c r="D54" s="9">
        <f>Table14[[#This Row],[Avg of USAID SC FY23 Disbursement and FY24 Obligation ]]/Table14[[#This Row],[2022 Domestic General Government Health Expenditure (millions current USD)]]</f>
        <v>8.7535977223175151E-5</v>
      </c>
    </row>
    <row r="55" spans="1:4" x14ac:dyDescent="0.35">
      <c r="A55" s="6" t="s">
        <v>57</v>
      </c>
      <c r="B55">
        <v>0.1159255</v>
      </c>
      <c r="C55" s="4">
        <v>1338.4832471100003</v>
      </c>
      <c r="D55" s="9">
        <f>Table14[[#This Row],[Avg of USAID SC FY23 Disbursement and FY24 Obligation ]]/Table14[[#This Row],[2022 Domestic General Government Health Expenditure (millions current USD)]]</f>
        <v>8.6609601016898586E-5</v>
      </c>
    </row>
    <row r="56" spans="1:4" x14ac:dyDescent="0.35">
      <c r="A56" s="6" t="s">
        <v>58</v>
      </c>
      <c r="B56">
        <v>0.4</v>
      </c>
      <c r="C56" s="10">
        <v>5189.8514663199994</v>
      </c>
      <c r="D56" s="9">
        <f>Table14[[#This Row],[Avg of USAID SC FY23 Disbursement and FY24 Obligation ]]/Table14[[#This Row],[2022 Domestic General Government Health Expenditure (millions current USD)]]</f>
        <v>7.7073496726416047E-5</v>
      </c>
    </row>
    <row r="57" spans="1:4" x14ac:dyDescent="0.35">
      <c r="A57" s="6" t="s">
        <v>59</v>
      </c>
      <c r="B57">
        <v>1.3742700000000001</v>
      </c>
      <c r="C57" s="10">
        <v>18422.57773098</v>
      </c>
      <c r="D57" s="9">
        <f>Table14[[#This Row],[Avg of USAID SC FY23 Disbursement and FY24 Obligation ]]/Table14[[#This Row],[2022 Domestic General Government Health Expenditure (millions current USD)]]</f>
        <v>7.4597052598615639E-5</v>
      </c>
    </row>
    <row r="58" spans="1:4" x14ac:dyDescent="0.35">
      <c r="A58" s="6" t="s">
        <v>60</v>
      </c>
      <c r="B58">
        <v>0.57966450000000003</v>
      </c>
      <c r="C58" s="4">
        <v>19296.946522239996</v>
      </c>
      <c r="D58" s="9">
        <f>Table14[[#This Row],[Avg of USAID SC FY23 Disbursement and FY24 Obligation ]]/Table14[[#This Row],[2022 Domestic General Government Health Expenditure (millions current USD)]]</f>
        <v>3.0039182589428266E-5</v>
      </c>
    </row>
    <row r="59" spans="1:4" x14ac:dyDescent="0.35">
      <c r="A59" s="6" t="s">
        <v>61</v>
      </c>
      <c r="B59">
        <v>0.1415775</v>
      </c>
      <c r="C59" s="8">
        <v>8214.1385021100032</v>
      </c>
      <c r="D59" s="9">
        <f>Table14[[#This Row],[Avg of USAID SC FY23 Disbursement and FY24 Obligation ]]/Table14[[#This Row],[2022 Domestic General Government Health Expenditure (millions current USD)]]</f>
        <v>1.7235830630763329E-5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D783-00B0-41A6-9D58-8474DB061F61}">
  <dimension ref="A1:F34"/>
  <sheetViews>
    <sheetView workbookViewId="0">
      <selection activeCell="E22" sqref="E22"/>
    </sheetView>
  </sheetViews>
  <sheetFormatPr defaultColWidth="8.81640625" defaultRowHeight="14.5" x14ac:dyDescent="0.35"/>
  <cols>
    <col min="1" max="1" width="12.7265625" customWidth="1"/>
    <col min="2" max="2" width="22.1796875" customWidth="1"/>
    <col min="3" max="3" width="28.7265625" customWidth="1"/>
    <col min="4" max="4" width="13.26953125" customWidth="1"/>
    <col min="5" max="5" width="14" customWidth="1"/>
  </cols>
  <sheetData>
    <row r="1" spans="1:5" ht="43.5" x14ac:dyDescent="0.35">
      <c r="A1" t="s">
        <v>0</v>
      </c>
      <c r="B1" s="1" t="s">
        <v>62</v>
      </c>
      <c r="C1" s="3" t="s">
        <v>2</v>
      </c>
      <c r="D1" s="2" t="s">
        <v>3</v>
      </c>
    </row>
    <row r="2" spans="1:5" x14ac:dyDescent="0.35">
      <c r="A2" s="6" t="s">
        <v>24</v>
      </c>
      <c r="B2" s="12">
        <v>117.4203285</v>
      </c>
      <c r="C2" s="4">
        <v>2942.4834725999999</v>
      </c>
      <c r="D2" s="9">
        <f>Table1[[#This Row],[Avg of USAID SC FY23 Disbursement and FY24 Obligation (millions USD)]]/Table1[[#This Row],[2022 Domestic General Government Health Expenditure (millions current USD)]]</f>
        <v>3.9905178599438838E-2</v>
      </c>
    </row>
    <row r="3" spans="1:5" x14ac:dyDescent="0.35">
      <c r="A3" s="6" t="s">
        <v>9</v>
      </c>
      <c r="B3" s="12">
        <v>96.232667000000006</v>
      </c>
      <c r="C3" s="4">
        <v>728.27339201000018</v>
      </c>
      <c r="D3" s="9">
        <f>Table1[[#This Row],[Avg of USAID SC FY23 Disbursement and FY24 Obligation (millions USD)]]/Table1[[#This Row],[2022 Domestic General Government Health Expenditure (millions current USD)]]</f>
        <v>0.13213810645258148</v>
      </c>
    </row>
    <row r="4" spans="1:5" x14ac:dyDescent="0.35">
      <c r="A4" s="6" t="s">
        <v>11</v>
      </c>
      <c r="B4" s="12">
        <v>83.910830000000004</v>
      </c>
      <c r="C4" s="4">
        <v>731.11905733000003</v>
      </c>
      <c r="D4" s="9">
        <f>Table1[[#This Row],[Avg of USAID SC FY23 Disbursement and FY24 Obligation (millions USD)]]/Table1[[#This Row],[2022 Domestic General Government Health Expenditure (millions current USD)]]</f>
        <v>0.11477040457191334</v>
      </c>
    </row>
    <row r="5" spans="1:5" x14ac:dyDescent="0.35">
      <c r="A5" s="6" t="s">
        <v>8</v>
      </c>
      <c r="B5" s="12">
        <v>73.737007500000004</v>
      </c>
      <c r="C5" s="4">
        <v>498.03335981000009</v>
      </c>
      <c r="D5" s="9">
        <f>Table1[[#This Row],[Avg of USAID SC FY23 Disbursement and FY24 Obligation (millions USD)]]/Table1[[#This Row],[2022 Domestic General Government Health Expenditure (millions current USD)]]</f>
        <v>0.14805636218451451</v>
      </c>
    </row>
    <row r="6" spans="1:5" x14ac:dyDescent="0.35">
      <c r="A6" s="6" t="s">
        <v>63</v>
      </c>
      <c r="B6" s="12">
        <v>71.698734999999999</v>
      </c>
      <c r="C6" s="4">
        <v>458.96007711000004</v>
      </c>
      <c r="D6" s="9">
        <f>Table1[[#This Row],[Avg of USAID SC FY23 Disbursement and FY24 Obligation (millions USD)]]/Table1[[#This Row],[2022 Domestic General Government Health Expenditure (millions current USD)]]</f>
        <v>0.15621998203302506</v>
      </c>
    </row>
    <row r="7" spans="1:5" x14ac:dyDescent="0.35">
      <c r="A7" s="6" t="s">
        <v>26</v>
      </c>
      <c r="B7" s="12">
        <v>66.993646499999997</v>
      </c>
      <c r="C7" s="4">
        <v>2293.1508463900004</v>
      </c>
      <c r="D7" s="9">
        <f>Table1[[#This Row],[Avg of USAID SC FY23 Disbursement and FY24 Obligation (millions USD)]]/Table1[[#This Row],[2022 Domestic General Government Health Expenditure (millions current USD)]]</f>
        <v>2.9214670550550544E-2</v>
      </c>
    </row>
    <row r="8" spans="1:5" x14ac:dyDescent="0.35">
      <c r="A8" s="6" t="s">
        <v>12</v>
      </c>
      <c r="B8" s="12">
        <v>36.155445999999998</v>
      </c>
      <c r="C8" s="4">
        <v>368.84742371000004</v>
      </c>
      <c r="D8" s="9">
        <f>Table1[[#This Row],[Avg of USAID SC FY23 Disbursement and FY24 Obligation (millions USD)]]/Table1[[#This Row],[2022 Domestic General Government Health Expenditure (millions current USD)]]</f>
        <v>9.8022769513571542E-2</v>
      </c>
    </row>
    <row r="9" spans="1:5" x14ac:dyDescent="0.35">
      <c r="A9" s="6" t="s">
        <v>25</v>
      </c>
      <c r="B9" s="12">
        <v>25.2019585</v>
      </c>
      <c r="C9" s="4">
        <v>857.51253337000003</v>
      </c>
      <c r="D9" s="9">
        <f>Table1[[#This Row],[Avg of USAID SC FY23 Disbursement and FY24 Obligation (millions USD)]]/Table1[[#This Row],[2022 Domestic General Government Health Expenditure (millions current USD)]]</f>
        <v>2.9389609503381851E-2</v>
      </c>
    </row>
    <row r="10" spans="1:5" x14ac:dyDescent="0.35">
      <c r="A10" s="6" t="s">
        <v>4</v>
      </c>
      <c r="B10" s="12">
        <v>23.719472</v>
      </c>
      <c r="C10" s="4">
        <v>64.138098549999995</v>
      </c>
      <c r="D10" s="9">
        <f>Table1[[#This Row],[Avg of USAID SC FY23 Disbursement and FY24 Obligation (millions USD)]]/Table1[[#This Row],[2022 Domestic General Government Health Expenditure (millions current USD)]]</f>
        <v>0.36981875883815085</v>
      </c>
    </row>
    <row r="11" spans="1:5" x14ac:dyDescent="0.35">
      <c r="A11" s="6" t="s">
        <v>20</v>
      </c>
      <c r="B11" s="12">
        <v>22.7711215</v>
      </c>
      <c r="C11" s="4">
        <v>464.98479454</v>
      </c>
      <c r="D11" s="9">
        <f>Table1[[#This Row],[Avg of USAID SC FY23 Disbursement and FY24 Obligation (millions USD)]]/Table1[[#This Row],[2022 Domestic General Government Health Expenditure (millions current USD)]]</f>
        <v>4.8971755135621173E-2</v>
      </c>
    </row>
    <row r="14" spans="1:5" x14ac:dyDescent="0.35">
      <c r="E14" s="1"/>
    </row>
    <row r="15" spans="1:5" x14ac:dyDescent="0.35">
      <c r="E15" s="1"/>
    </row>
    <row r="16" spans="1:5" x14ac:dyDescent="0.35">
      <c r="E16" s="1"/>
    </row>
    <row r="17" spans="5:6" x14ac:dyDescent="0.35">
      <c r="E17" s="1"/>
    </row>
    <row r="18" spans="5:6" x14ac:dyDescent="0.35">
      <c r="E18" s="1"/>
      <c r="F18" s="4"/>
    </row>
    <row r="19" spans="5:6" x14ac:dyDescent="0.35">
      <c r="E19" s="1"/>
    </row>
    <row r="21" spans="5:6" x14ac:dyDescent="0.35">
      <c r="E21" s="1"/>
    </row>
    <row r="22" spans="5:6" x14ac:dyDescent="0.35">
      <c r="E22" s="1"/>
    </row>
    <row r="23" spans="5:6" x14ac:dyDescent="0.35">
      <c r="E23" s="1"/>
    </row>
    <row r="24" spans="5:6" x14ac:dyDescent="0.35">
      <c r="E24" s="1"/>
    </row>
    <row r="25" spans="5:6" x14ac:dyDescent="0.35">
      <c r="E25" s="1"/>
    </row>
    <row r="26" spans="5:6" x14ac:dyDescent="0.35">
      <c r="E26" s="1"/>
    </row>
    <row r="27" spans="5:6" x14ac:dyDescent="0.35">
      <c r="E27" s="1"/>
    </row>
    <row r="28" spans="5:6" x14ac:dyDescent="0.35">
      <c r="E28" s="1"/>
    </row>
    <row r="29" spans="5:6" x14ac:dyDescent="0.35">
      <c r="E29" s="1"/>
    </row>
    <row r="32" spans="5:6" x14ac:dyDescent="0.35">
      <c r="E32" s="1"/>
    </row>
    <row r="33" spans="5:5" x14ac:dyDescent="0.35">
      <c r="E33" s="1"/>
    </row>
    <row r="34" spans="5:5" x14ac:dyDescent="0.35">
      <c r="E34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491D-F845-40D3-BFBF-FA2AF6A10F35}">
  <dimension ref="A1:G34"/>
  <sheetViews>
    <sheetView tabSelected="1" workbookViewId="0">
      <selection activeCell="C28" sqref="C28"/>
    </sheetView>
  </sheetViews>
  <sheetFormatPr defaultColWidth="8.81640625" defaultRowHeight="14.5" x14ac:dyDescent="0.35"/>
  <cols>
    <col min="1" max="1" width="12.7265625" customWidth="1"/>
    <col min="2" max="2" width="22.1796875" customWidth="1"/>
    <col min="3" max="3" width="28.7265625" customWidth="1"/>
    <col min="4" max="4" width="13.26953125" customWidth="1"/>
    <col min="5" max="5" width="14" customWidth="1"/>
    <col min="7" max="7" width="10.26953125" customWidth="1"/>
  </cols>
  <sheetData>
    <row r="1" spans="1:7" ht="43.5" x14ac:dyDescent="0.35">
      <c r="A1" t="s">
        <v>0</v>
      </c>
      <c r="B1" s="1" t="s">
        <v>1</v>
      </c>
      <c r="C1" s="3" t="s">
        <v>2</v>
      </c>
      <c r="D1" s="2" t="s">
        <v>3</v>
      </c>
      <c r="E1" s="14" t="s">
        <v>64</v>
      </c>
      <c r="F1" s="15" t="s">
        <v>65</v>
      </c>
      <c r="G1" s="15" t="s">
        <v>66</v>
      </c>
    </row>
    <row r="2" spans="1:7" x14ac:dyDescent="0.35">
      <c r="A2" s="6" t="s">
        <v>4</v>
      </c>
      <c r="B2" s="12">
        <v>23.719472</v>
      </c>
      <c r="C2" s="4">
        <v>64.138098549999995</v>
      </c>
      <c r="D2" s="9">
        <f>Table13[[#This Row],[Avg of USAID SC FY23 Disbursement and FY24 Obligation ]]/Table13[[#This Row],[2022 Domestic General Government Health Expenditure (millions current USD)]]</f>
        <v>0.36981875883815085</v>
      </c>
      <c r="E2" s="4" t="s">
        <v>67</v>
      </c>
      <c r="F2" s="17" t="s">
        <v>68</v>
      </c>
      <c r="G2" s="17" t="s">
        <v>69</v>
      </c>
    </row>
    <row r="3" spans="1:7" x14ac:dyDescent="0.35">
      <c r="A3" s="6" t="s">
        <v>5</v>
      </c>
      <c r="B3" s="12">
        <v>11.2864945</v>
      </c>
      <c r="C3" s="4">
        <v>62.166144410000001</v>
      </c>
      <c r="D3" s="9">
        <f>Table13[[#This Row],[Avg of USAID SC FY23 Disbursement and FY24 Obligation ]]/Table13[[#This Row],[2022 Domestic General Government Health Expenditure (millions current USD)]]</f>
        <v>0.18155371556522754</v>
      </c>
      <c r="E3" s="16" t="s">
        <v>70</v>
      </c>
      <c r="F3" s="17" t="s">
        <v>68</v>
      </c>
      <c r="G3" s="17" t="s">
        <v>71</v>
      </c>
    </row>
    <row r="4" spans="1:7" x14ac:dyDescent="0.35">
      <c r="A4" s="6" t="s">
        <v>6</v>
      </c>
      <c r="B4" s="12">
        <v>19.728737500000001</v>
      </c>
      <c r="C4" s="4">
        <v>110.13723822999998</v>
      </c>
      <c r="D4" s="9">
        <f>Table13[[#This Row],[Avg of USAID SC FY23 Disbursement and FY24 Obligation ]]/Table13[[#This Row],[2022 Domestic General Government Health Expenditure (millions current USD)]]</f>
        <v>0.1791286745251448</v>
      </c>
      <c r="E4" s="16" t="s">
        <v>70</v>
      </c>
      <c r="F4" s="17" t="s">
        <v>72</v>
      </c>
      <c r="G4" s="13" t="s">
        <v>73</v>
      </c>
    </row>
    <row r="5" spans="1:7" x14ac:dyDescent="0.35">
      <c r="A5" s="6" t="s">
        <v>63</v>
      </c>
      <c r="B5" s="12">
        <v>71.698734999999999</v>
      </c>
      <c r="C5" s="4">
        <v>458.96007711000004</v>
      </c>
      <c r="D5" s="9">
        <f>Table13[[#This Row],[Avg of USAID SC FY23 Disbursement and FY24 Obligation ]]/Table13[[#This Row],[2022 Domestic General Government Health Expenditure (millions current USD)]]</f>
        <v>0.15621998203302506</v>
      </c>
      <c r="E5" s="16" t="s">
        <v>70</v>
      </c>
      <c r="F5" s="13" t="s">
        <v>74</v>
      </c>
      <c r="G5" s="17" t="s">
        <v>75</v>
      </c>
    </row>
    <row r="6" spans="1:7" x14ac:dyDescent="0.35">
      <c r="A6" s="6" t="s">
        <v>8</v>
      </c>
      <c r="B6" s="12">
        <v>73.737007500000004</v>
      </c>
      <c r="C6" s="4">
        <v>498.03335981000009</v>
      </c>
      <c r="D6" s="9">
        <f>Table13[[#This Row],[Avg of USAID SC FY23 Disbursement and FY24 Obligation ]]/Table13[[#This Row],[2022 Domestic General Government Health Expenditure (millions current USD)]]</f>
        <v>0.14805636218451451</v>
      </c>
      <c r="E6" s="16" t="s">
        <v>70</v>
      </c>
      <c r="F6" s="17" t="s">
        <v>68</v>
      </c>
      <c r="G6" s="17" t="s">
        <v>75</v>
      </c>
    </row>
    <row r="7" spans="1:7" x14ac:dyDescent="0.35">
      <c r="A7" s="6" t="s">
        <v>9</v>
      </c>
      <c r="B7" s="12">
        <v>96.232667000000006</v>
      </c>
      <c r="C7" s="4">
        <v>728.27339201000018</v>
      </c>
      <c r="D7" s="9">
        <f>Table13[[#This Row],[Avg of USAID SC FY23 Disbursement and FY24 Obligation ]]/Table13[[#This Row],[2022 Domestic General Government Health Expenditure (millions current USD)]]</f>
        <v>0.13213810645258148</v>
      </c>
      <c r="E7" s="4" t="s">
        <v>67</v>
      </c>
      <c r="F7" s="13" t="s">
        <v>74</v>
      </c>
      <c r="G7" s="13" t="s">
        <v>73</v>
      </c>
    </row>
    <row r="8" spans="1:7" x14ac:dyDescent="0.35">
      <c r="A8" s="6" t="s">
        <v>10</v>
      </c>
      <c r="B8" s="12">
        <v>6.2435349999999996</v>
      </c>
      <c r="C8" s="4">
        <v>51.265537200000004</v>
      </c>
      <c r="D8" s="9">
        <f>Table13[[#This Row],[Avg of USAID SC FY23 Disbursement and FY24 Obligation ]]/Table13[[#This Row],[2022 Domestic General Government Health Expenditure (millions current USD)]]</f>
        <v>0.12178815128070089</v>
      </c>
      <c r="E8" s="16" t="s">
        <v>70</v>
      </c>
      <c r="F8" s="17" t="s">
        <v>68</v>
      </c>
      <c r="G8" s="13" t="s">
        <v>73</v>
      </c>
    </row>
    <row r="9" spans="1:7" x14ac:dyDescent="0.35">
      <c r="A9" s="6" t="s">
        <v>11</v>
      </c>
      <c r="B9" s="12">
        <v>83.910830000000004</v>
      </c>
      <c r="C9" s="4">
        <v>731.11905733000003</v>
      </c>
      <c r="D9" s="9">
        <f>Table13[[#This Row],[Avg of USAID SC FY23 Disbursement and FY24 Obligation ]]/Table13[[#This Row],[2022 Domestic General Government Health Expenditure (millions current USD)]]</f>
        <v>0.11477040457191334</v>
      </c>
      <c r="E9" s="4" t="s">
        <v>67</v>
      </c>
      <c r="F9" s="17" t="s">
        <v>72</v>
      </c>
      <c r="G9" s="13" t="s">
        <v>73</v>
      </c>
    </row>
    <row r="10" spans="1:7" x14ac:dyDescent="0.35">
      <c r="A10" s="6" t="s">
        <v>12</v>
      </c>
      <c r="B10" s="12">
        <v>36.155445999999998</v>
      </c>
      <c r="C10" s="4">
        <v>368.84742371000004</v>
      </c>
      <c r="D10" s="9">
        <f>Table13[[#This Row],[Avg of USAID SC FY23 Disbursement and FY24 Obligation ]]/Table13[[#This Row],[2022 Domestic General Government Health Expenditure (millions current USD)]]</f>
        <v>9.8022769513571542E-2</v>
      </c>
      <c r="E10" s="4" t="s">
        <v>67</v>
      </c>
      <c r="F10" s="17" t="s">
        <v>72</v>
      </c>
      <c r="G10" s="17" t="s">
        <v>69</v>
      </c>
    </row>
    <row r="11" spans="1:7" x14ac:dyDescent="0.35">
      <c r="A11" s="6" t="s">
        <v>13</v>
      </c>
      <c r="B11" s="12">
        <v>7.5008619999999997</v>
      </c>
      <c r="C11" s="4">
        <v>89.680623589999996</v>
      </c>
      <c r="D11" s="9">
        <f>Table13[[#This Row],[Avg of USAID SC FY23 Disbursement and FY24 Obligation ]]/Table13[[#This Row],[2022 Domestic General Government Health Expenditure (millions current USD)]]</f>
        <v>8.3639717251435319E-2</v>
      </c>
      <c r="E11" s="4" t="s">
        <v>67</v>
      </c>
      <c r="F11" s="13" t="s">
        <v>74</v>
      </c>
      <c r="G11" s="13" t="s">
        <v>73</v>
      </c>
    </row>
    <row r="14" spans="1:7" x14ac:dyDescent="0.35">
      <c r="E14" s="1"/>
    </row>
    <row r="15" spans="1:7" x14ac:dyDescent="0.35">
      <c r="E15" s="1"/>
    </row>
    <row r="16" spans="1:7" x14ac:dyDescent="0.35">
      <c r="E16" s="1"/>
    </row>
    <row r="17" spans="5:6" x14ac:dyDescent="0.35">
      <c r="E17" s="1"/>
    </row>
    <row r="18" spans="5:6" x14ac:dyDescent="0.35">
      <c r="E18" s="1"/>
      <c r="F18" s="4"/>
    </row>
    <row r="19" spans="5:6" x14ac:dyDescent="0.35">
      <c r="E19" s="1"/>
    </row>
    <row r="21" spans="5:6" x14ac:dyDescent="0.35">
      <c r="E21" s="1"/>
    </row>
    <row r="22" spans="5:6" x14ac:dyDescent="0.35">
      <c r="E22" s="1"/>
    </row>
    <row r="23" spans="5:6" x14ac:dyDescent="0.35">
      <c r="E23" s="1"/>
    </row>
    <row r="24" spans="5:6" x14ac:dyDescent="0.35">
      <c r="E24" s="1"/>
    </row>
    <row r="25" spans="5:6" x14ac:dyDescent="0.35">
      <c r="E25" s="1"/>
    </row>
    <row r="26" spans="5:6" x14ac:dyDescent="0.35">
      <c r="E26" s="1"/>
    </row>
    <row r="27" spans="5:6" x14ac:dyDescent="0.35">
      <c r="E27" s="1"/>
    </row>
    <row r="28" spans="5:6" x14ac:dyDescent="0.35">
      <c r="E28" s="1"/>
    </row>
    <row r="29" spans="5:6" x14ac:dyDescent="0.35">
      <c r="E29" s="1"/>
    </row>
    <row r="32" spans="5:6" x14ac:dyDescent="0.35">
      <c r="E32" s="1"/>
    </row>
    <row r="33" spans="5:5" x14ac:dyDescent="0.35">
      <c r="E33" s="1"/>
    </row>
    <row r="34" spans="5:5" x14ac:dyDescent="0.35">
      <c r="E34" s="5"/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5035039CC7F41A97634003EC5DAAE" ma:contentTypeVersion="20" ma:contentTypeDescription="Create a new document." ma:contentTypeScope="" ma:versionID="2b5fdd25fef7769eb0e419c1ec3dfa30">
  <xsd:schema xmlns:xsd="http://www.w3.org/2001/XMLSchema" xmlns:xs="http://www.w3.org/2001/XMLSchema" xmlns:p="http://schemas.microsoft.com/office/2006/metadata/properties" xmlns:ns1="http://schemas.microsoft.com/sharepoint/v3" xmlns:ns2="18017f84-dcba-48c8-a2bb-2e0d46d2059a" xmlns:ns3="d27fe56c-b41f-4c2f-a4d9-fcd3ee1fb431" targetNamespace="http://schemas.microsoft.com/office/2006/metadata/properties" ma:root="true" ma:fieldsID="69d0bb0819bfd3c0dc90357c7eb6f1f6" ns1:_="" ns2:_="" ns3:_="">
    <xsd:import namespace="http://schemas.microsoft.com/sharepoint/v3"/>
    <xsd:import namespace="18017f84-dcba-48c8-a2bb-2e0d46d2059a"/>
    <xsd:import namespace="d27fe56c-b41f-4c2f-a4d9-fcd3ee1fb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17f84-dcba-48c8-a2bb-2e0d46d20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b87d99-7d78-42b6-8830-566c1c7d0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fe56c-b41f-4c2f-a4d9-fcd3ee1fb43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f8a956-6107-4a9d-adb1-de4cb9df670a}" ma:internalName="TaxCatchAll" ma:showField="CatchAllData" ma:web="d27fe56c-b41f-4c2f-a4d9-fcd3ee1fb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8017f84-dcba-48c8-a2bb-2e0d46d2059a">
      <Terms xmlns="http://schemas.microsoft.com/office/infopath/2007/PartnerControls"/>
    </lcf76f155ced4ddcb4097134ff3c332f>
    <TaxCatchAll xmlns="d27fe56c-b41f-4c2f-a4d9-fcd3ee1fb431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D788EF-DD18-45F6-8B59-06A8E3BDE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8017f84-dcba-48c8-a2bb-2e0d46d2059a"/>
    <ds:schemaRef ds:uri="d27fe56c-b41f-4c2f-a4d9-fcd3ee1fb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6A3512-93B2-4DF6-9A54-794DE4F1F6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8017f84-dcba-48c8-a2bb-2e0d46d2059a"/>
    <ds:schemaRef ds:uri="d27fe56c-b41f-4c2f-a4d9-fcd3ee1fb431"/>
  </ds:schemaRefs>
</ds:datastoreItem>
</file>

<file path=customXml/itemProps3.xml><?xml version="1.0" encoding="utf-8"?>
<ds:datastoreItem xmlns:ds="http://schemas.openxmlformats.org/officeDocument/2006/customXml" ds:itemID="{F6EA5D0B-19BF-4A4F-B605-56C65E0798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list</vt:lpstr>
      <vt:lpstr>2a) Top Absolute</vt:lpstr>
      <vt:lpstr>2b) Top % GHE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Klemperer (kklemperer@CGDEV.ORG)</dc:creator>
  <cp:keywords/>
  <dc:description/>
  <cp:lastModifiedBy>Emily Schabacker (eschabacker@CGDEV.ORG)</cp:lastModifiedBy>
  <cp:revision/>
  <dcterms:created xsi:type="dcterms:W3CDTF">2025-04-01T10:56:11Z</dcterms:created>
  <dcterms:modified xsi:type="dcterms:W3CDTF">2025-06-05T15:14:41Z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0x0101001565035039CC7F41A97634003EC5DAAE</vt:lpwstr>
  </property>
</Properties>
</file>