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3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4.xml" ContentType="application/vnd.openxmlformats-officedocument.themeOverrid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5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6.xml" ContentType="application/vnd.openxmlformats-officedocument.themeOverrid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3"/>
  <workbookPr/>
  <mc:AlternateContent xmlns:mc="http://schemas.openxmlformats.org/markup-compatibility/2006">
    <mc:Choice Requires="x15">
      <x15ac:absPath xmlns:x15ac="http://schemas.microsoft.com/office/spreadsheetml/2010/11/ac" url="/Users/valenciameredith/Desktop/CGDEV Images/"/>
    </mc:Choice>
  </mc:AlternateContent>
  <xr:revisionPtr revIDLastSave="0" documentId="8_{D7E44080-CAEF-D04F-B118-7E8B25DCDFE5}" xr6:coauthVersionLast="47" xr6:coauthVersionMax="47" xr10:uidLastSave="{00000000-0000-0000-0000-000000000000}"/>
  <bookViews>
    <workbookView xWindow="0" yWindow="600" windowWidth="23260" windowHeight="12460" xr2:uid="{78EC17FA-B18F-4438-96CF-FEB4303A7792}"/>
  </bookViews>
  <sheets>
    <sheet name="README" sheetId="6" r:id="rId1"/>
    <sheet name="Table 3" sheetId="1" r:id="rId2"/>
    <sheet name="Table 4" sheetId="2" r:id="rId3"/>
    <sheet name="Table 5a-c" sheetId="3" r:id="rId4"/>
    <sheet name="Table 6" sheetId="12" r:id="rId5"/>
    <sheet name="Table 6 (blog)" sheetId="14" r:id="rId6"/>
    <sheet name="Fig 4 &amp; Annex 4" sheetId="9" r:id="rId7"/>
    <sheet name="Table 8" sheetId="10" r:id="rId8"/>
    <sheet name="Table 9" sheetId="13" r:id="rId9"/>
  </sheets>
  <externalReferences>
    <externalReference r:id="rId10"/>
  </externalReferences>
  <definedNames>
    <definedName name="income_group_year">[1]Dashboard!$I$5</definedName>
    <definedName name="max_class_year">'[1]Country class. historical'!$L$5</definedName>
    <definedName name="reference_year">[1]Dashboard!$C$5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7" i="14" l="1"/>
  <c r="N17" i="14"/>
  <c r="M17" i="14"/>
  <c r="O16" i="14"/>
  <c r="N16" i="14"/>
  <c r="M16" i="14"/>
  <c r="O15" i="14"/>
  <c r="N15" i="14"/>
  <c r="M15" i="14"/>
  <c r="O14" i="14"/>
  <c r="N14" i="14"/>
  <c r="M14" i="14"/>
  <c r="O13" i="14"/>
  <c r="N13" i="14"/>
  <c r="M13" i="14"/>
  <c r="O12" i="14"/>
  <c r="N12" i="14"/>
  <c r="M12" i="14"/>
  <c r="O11" i="14"/>
  <c r="N11" i="14"/>
  <c r="M11" i="14"/>
  <c r="O10" i="14"/>
  <c r="N10" i="14"/>
  <c r="M10" i="14"/>
  <c r="O9" i="14"/>
  <c r="N9" i="14"/>
  <c r="M9" i="14"/>
  <c r="O8" i="14"/>
  <c r="N8" i="14"/>
  <c r="M8" i="14"/>
  <c r="O7" i="14"/>
  <c r="N7" i="14"/>
  <c r="M7" i="14"/>
  <c r="O8" i="12"/>
  <c r="O9" i="12"/>
  <c r="O10" i="12"/>
  <c r="O11" i="12"/>
  <c r="O12" i="12"/>
  <c r="O13" i="12"/>
  <c r="O14" i="12"/>
  <c r="O15" i="12"/>
  <c r="O16" i="12"/>
  <c r="O17" i="12"/>
  <c r="O18" i="12"/>
  <c r="O19" i="12"/>
  <c r="O20" i="12"/>
  <c r="O21" i="12"/>
  <c r="O22" i="12"/>
  <c r="O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7" i="12"/>
  <c r="M8" i="12"/>
  <c r="M9" i="12"/>
  <c r="M10" i="12"/>
  <c r="M11" i="12"/>
  <c r="M12" i="12"/>
  <c r="M13" i="12"/>
  <c r="M14" i="12"/>
  <c r="M15" i="12"/>
  <c r="M16" i="12"/>
  <c r="M17" i="12"/>
  <c r="M18" i="12"/>
  <c r="M19" i="12"/>
  <c r="M20" i="12"/>
  <c r="M21" i="12"/>
  <c r="M22" i="12"/>
  <c r="M7" i="12"/>
  <c r="U80" i="9" l="1"/>
  <c r="U81" i="9"/>
  <c r="U82" i="9"/>
  <c r="U83" i="9"/>
  <c r="U84" i="9"/>
  <c r="U85" i="9"/>
  <c r="U86" i="9"/>
  <c r="U87" i="9"/>
  <c r="U88" i="9"/>
  <c r="U89" i="9"/>
  <c r="U90" i="9"/>
  <c r="U91" i="9"/>
  <c r="U92" i="9"/>
  <c r="U93" i="9"/>
  <c r="U94" i="9"/>
  <c r="U95" i="9"/>
  <c r="U96" i="9"/>
  <c r="U79" i="9"/>
  <c r="N69" i="9"/>
  <c r="W96" i="9" s="1"/>
  <c r="N68" i="9"/>
  <c r="W95" i="9" s="1"/>
  <c r="W94" i="9"/>
  <c r="N67" i="9"/>
  <c r="W93" i="9" s="1"/>
  <c r="N66" i="9"/>
  <c r="W92" i="9" s="1"/>
  <c r="N65" i="9"/>
  <c r="W91" i="9" s="1"/>
  <c r="N64" i="9"/>
  <c r="W90" i="9" s="1"/>
  <c r="N63" i="9"/>
  <c r="W89" i="9" s="1"/>
  <c r="W88" i="9"/>
  <c r="N62" i="9"/>
  <c r="W87" i="9" s="1"/>
  <c r="N61" i="9"/>
  <c r="W86" i="9" s="1"/>
  <c r="N60" i="9"/>
  <c r="W85" i="9" s="1"/>
  <c r="N59" i="9"/>
  <c r="W84" i="9" s="1"/>
  <c r="N58" i="9"/>
  <c r="W83" i="9" s="1"/>
  <c r="N57" i="9"/>
  <c r="W82" i="9" s="1"/>
  <c r="N56" i="9"/>
  <c r="W81" i="9" s="1"/>
  <c r="N55" i="9"/>
  <c r="W80" i="9" s="1"/>
  <c r="N54" i="9"/>
  <c r="W79" i="9" s="1"/>
  <c r="N36" i="9"/>
  <c r="V96" i="9" s="1"/>
  <c r="N35" i="9"/>
  <c r="V95" i="9" s="1"/>
  <c r="V94" i="9"/>
  <c r="N34" i="9"/>
  <c r="V93" i="9" s="1"/>
  <c r="N33" i="9"/>
  <c r="V92" i="9" s="1"/>
  <c r="N32" i="9"/>
  <c r="V91" i="9" s="1"/>
  <c r="N31" i="9"/>
  <c r="V90" i="9" s="1"/>
  <c r="N30" i="9"/>
  <c r="V89" i="9" s="1"/>
  <c r="V88" i="9"/>
  <c r="N29" i="9"/>
  <c r="V87" i="9" s="1"/>
  <c r="N28" i="9"/>
  <c r="V86" i="9" s="1"/>
  <c r="N27" i="9"/>
  <c r="V85" i="9" s="1"/>
  <c r="N26" i="9"/>
  <c r="V84" i="9" s="1"/>
  <c r="N25" i="9"/>
  <c r="V83" i="9" s="1"/>
  <c r="N24" i="9"/>
  <c r="V82" i="9" s="1"/>
  <c r="N23" i="9"/>
  <c r="V81" i="9" s="1"/>
  <c r="N22" i="9"/>
  <c r="V80" i="9" s="1"/>
  <c r="N21" i="9"/>
  <c r="O35" i="9" l="1"/>
  <c r="V79" i="9"/>
  <c r="P63" i="9"/>
  <c r="R32" i="9"/>
  <c r="P65" i="9"/>
  <c r="Q66" i="9"/>
  <c r="P35" i="9"/>
  <c r="R29" i="9"/>
  <c r="R36" i="9"/>
  <c r="R27" i="9"/>
  <c r="R28" i="9"/>
  <c r="R33" i="9"/>
  <c r="P69" i="9"/>
  <c r="O69" i="9"/>
  <c r="Q69" i="9"/>
  <c r="R69" i="9"/>
  <c r="P66" i="9"/>
  <c r="R31" i="9"/>
  <c r="R62" i="9"/>
  <c r="P61" i="9"/>
  <c r="Q31" i="9"/>
  <c r="Q63" i="9"/>
  <c r="O34" i="9"/>
  <c r="P62" i="9"/>
  <c r="R64" i="9"/>
  <c r="Q67" i="9"/>
  <c r="Q62" i="9"/>
  <c r="P34" i="9"/>
  <c r="O65" i="9"/>
  <c r="R67" i="9"/>
  <c r="O27" i="9"/>
  <c r="R30" i="9"/>
  <c r="R34" i="9"/>
  <c r="Q27" i="9"/>
  <c r="R60" i="9"/>
  <c r="Q65" i="9"/>
  <c r="Q35" i="9"/>
  <c r="R65" i="9"/>
  <c r="R68" i="9"/>
  <c r="R66" i="9"/>
  <c r="R35" i="9"/>
  <c r="Q29" i="9"/>
  <c r="P33" i="9"/>
  <c r="R61" i="9"/>
  <c r="O63" i="9"/>
  <c r="O66" i="9"/>
  <c r="O62" i="9"/>
  <c r="R63" i="9"/>
  <c r="P28" i="9"/>
  <c r="O32" i="9"/>
  <c r="Q34" i="9"/>
  <c r="O60" i="9"/>
  <c r="Q28" i="9"/>
  <c r="P32" i="9"/>
  <c r="O36" i="9"/>
  <c r="P60" i="9"/>
  <c r="O64" i="9"/>
  <c r="O28" i="9"/>
  <c r="O30" i="9"/>
  <c r="Q32" i="9"/>
  <c r="P36" i="9"/>
  <c r="Q60" i="9"/>
  <c r="P64" i="9"/>
  <c r="O68" i="9"/>
  <c r="P30" i="9"/>
  <c r="Q36" i="9"/>
  <c r="Q64" i="9"/>
  <c r="P68" i="9"/>
  <c r="O29" i="9"/>
  <c r="Q30" i="9"/>
  <c r="O67" i="9"/>
  <c r="Q68" i="9"/>
  <c r="P29" i="9"/>
  <c r="O33" i="9"/>
  <c r="O61" i="9"/>
  <c r="P67" i="9"/>
  <c r="P27" i="9"/>
  <c r="O31" i="9"/>
  <c r="Q33" i="9"/>
  <c r="Q61" i="9"/>
  <c r="P31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Jonathan Beynon (jbeynon@CGDEV.ORG)</author>
  </authors>
  <commentList>
    <comment ref="M20" authorId="0" shapeId="0" xr:uid="{44CD6A81-BC06-4036-BDE1-180BA45D1BF4}">
      <text>
        <r>
          <rPr>
            <sz val="9"/>
            <color indexed="81"/>
            <rFont val="Tahoma"/>
            <family val="2"/>
          </rPr>
          <t>Average of each year's figures (not of aggregate finance (2016-23) divided by sum of population in each year of period 2016-23)</t>
        </r>
      </text>
    </comment>
    <comment ref="M53" authorId="0" shapeId="0" xr:uid="{AF3FEE3A-4B3A-4917-9B13-5D355E6DBB5A}">
      <text>
        <r>
          <rPr>
            <sz val="9"/>
            <color indexed="81"/>
            <rFont val="Tahoma"/>
            <family val="2"/>
          </rPr>
          <t>Average of each year's figures (not of aggregate finance (2016-23) divided by sum of population in each year of period 2016-23)</t>
        </r>
      </text>
    </comment>
  </commentList>
</comments>
</file>

<file path=xl/sharedStrings.xml><?xml version="1.0" encoding="utf-8"?>
<sst xmlns="http://schemas.openxmlformats.org/spreadsheetml/2006/main" count="767" uniqueCount="311">
  <si>
    <t>TABLE 3</t>
  </si>
  <si>
    <t>Numbers of countries and people in set of 140 countries</t>
  </si>
  <si>
    <t>Country Group</t>
  </si>
  <si>
    <t>Number of countries</t>
  </si>
  <si>
    <t>% share</t>
  </si>
  <si>
    <t>Population (millions)</t>
  </si>
  <si>
    <t xml:space="preserve"> - All countries</t>
  </si>
  <si>
    <t xml:space="preserve"> - LDCs</t>
  </si>
  <si>
    <t xml:space="preserve"> - SIDS</t>
  </si>
  <si>
    <t xml:space="preserve"> - LDCs/SIDS</t>
  </si>
  <si>
    <t xml:space="preserve"> - V20</t>
  </si>
  <si>
    <t xml:space="preserve"> - Africa</t>
  </si>
  <si>
    <t xml:space="preserve"> - LICs</t>
  </si>
  <si>
    <t>TABLE 4</t>
  </si>
  <si>
    <t>Numbers of countries in top quartile or half of all indices, and using average index</t>
  </si>
  <si>
    <t>All countries</t>
  </si>
  <si>
    <t>LDCs</t>
  </si>
  <si>
    <t>SIDS</t>
  </si>
  <si>
    <t>LDCs/ SIDS</t>
  </si>
  <si>
    <t>V20</t>
  </si>
  <si>
    <t>Africa</t>
  </si>
  <si>
    <t>LICs</t>
  </si>
  <si>
    <t>Total number of countries</t>
  </si>
  <si>
    <t>OVERALL RISK INDICES</t>
  </si>
  <si>
    <t>Number in top quartile of all 4 indices</t>
  </si>
  <si>
    <t>Number in top half of all indices</t>
  </si>
  <si>
    <t>Number in top quartile based on avg score</t>
  </si>
  <si>
    <t>Number in top half based on avg score</t>
  </si>
  <si>
    <t>VULNERABILITY INDICES</t>
  </si>
  <si>
    <t>EXPOSURE INDICES</t>
  </si>
  <si>
    <t>Number in top quartile of all 5 indices</t>
  </si>
  <si>
    <t>TABLE 5</t>
  </si>
  <si>
    <t>Proportions of countries and populations in top quartile, and accounted for by each country group</t>
  </si>
  <si>
    <t>NDGAIN (inverted)</t>
  </si>
  <si>
    <t>WRI</t>
  </si>
  <si>
    <t>INFORM CC</t>
  </si>
  <si>
    <t>MVI</t>
  </si>
  <si>
    <t>Maximum difference</t>
  </si>
  <si>
    <t>Avg (min-max normalised)</t>
  </si>
  <si>
    <t>NDGAIN vuln</t>
  </si>
  <si>
    <t>WRI vuln</t>
  </si>
  <si>
    <t>INFORM CC vuln</t>
  </si>
  <si>
    <t>MVI struct vuln</t>
  </si>
  <si>
    <t>NDGAIN exp</t>
  </si>
  <si>
    <t>WRI exp</t>
  </si>
  <si>
    <t>INFORM CC H&amp;E</t>
  </si>
  <si>
    <t>MVI env vuln</t>
  </si>
  <si>
    <t>PVCCI</t>
  </si>
  <si>
    <t>% share of countries in top quartile</t>
  </si>
  <si>
    <t>% share of top quartile accounted for by</t>
  </si>
  <si>
    <t>Population in top quartile (million)</t>
  </si>
  <si>
    <t>% share of population in top quartile</t>
  </si>
  <si>
    <t>% share of top quartile's pop accounted for by</t>
  </si>
  <si>
    <t xml:space="preserve">Note: maximum difference is the share reported in the ‘highest’ index less the share reported in the ‘lowest’ index.   </t>
  </si>
  <si>
    <t>Average vulnerability rank of countries in each country group</t>
  </si>
  <si>
    <t>Normalised average</t>
  </si>
  <si>
    <t xml:space="preserve">Note: Average rank out of 140 countries included in all indices. The lower the rank, the more vulnerable. </t>
  </si>
  <si>
    <t xml:space="preserve"> - FCS-Conflict</t>
  </si>
  <si>
    <t>FCS-Conflict</t>
  </si>
  <si>
    <t xml:space="preserve"> - FCS-ISF</t>
  </si>
  <si>
    <t>FCS-ISF</t>
  </si>
  <si>
    <t xml:space="preserve"> - FCS</t>
  </si>
  <si>
    <t>FCS</t>
  </si>
  <si>
    <t>Climate finance allocations and vulnerability - FCS version</t>
  </si>
  <si>
    <t>https://thedocs.worldbank.org/en/doc/5c7e4e268baaafa6ef38d924be9279be-0090082025/original/FCSListFY26.pdf</t>
  </si>
  <si>
    <t>OECD CRDF figures</t>
  </si>
  <si>
    <t>Annex 4 Table</t>
  </si>
  <si>
    <t>Summary data on total and adaptation climate finance (2016-2023), and for selected country groups</t>
  </si>
  <si>
    <t>Total climate finance ($bn)</t>
  </si>
  <si>
    <t xml:space="preserve"> - LDCs share (%)</t>
  </si>
  <si>
    <t xml:space="preserve"> - SIDS share (%)</t>
  </si>
  <si>
    <t xml:space="preserve"> - Africa share (%)</t>
  </si>
  <si>
    <t xml:space="preserve"> - FCS share (%)</t>
  </si>
  <si>
    <t xml:space="preserve"> - LICs share (%)</t>
  </si>
  <si>
    <t>Climate finance $/hd</t>
  </si>
  <si>
    <t xml:space="preserve"> - LDCs $/hd</t>
  </si>
  <si>
    <t xml:space="preserve"> - SIDS $/hd</t>
  </si>
  <si>
    <t xml:space="preserve"> - Africa $/hd</t>
  </si>
  <si>
    <t xml:space="preserve"> - FCS $/hd</t>
  </si>
  <si>
    <t xml:space="preserve"> - LICs $/hd</t>
  </si>
  <si>
    <t>Adaptation finance ($bn)</t>
  </si>
  <si>
    <t xml:space="preserve"> - LDCs ada share (%)</t>
  </si>
  <si>
    <t xml:space="preserve"> - SIDS ada share (%)</t>
  </si>
  <si>
    <t xml:space="preserve"> - Africa ada share (%)</t>
  </si>
  <si>
    <t xml:space="preserve"> - FCS ada share (%)</t>
  </si>
  <si>
    <t xml:space="preserve"> - LICs ada share (%)</t>
  </si>
  <si>
    <t>Adaptation $/hd</t>
  </si>
  <si>
    <t xml:space="preserve"> - LDCs ada $/hd</t>
  </si>
  <si>
    <t xml:space="preserve"> - SIDS ada $/hd</t>
  </si>
  <si>
    <t xml:space="preserve"> - Africa ada $/hd</t>
  </si>
  <si>
    <t xml:space="preserve"> - FCS ada $/hd</t>
  </si>
  <si>
    <t xml:space="preserve"> - LICs ada $/hd</t>
  </si>
  <si>
    <t>GNI $/hd (all developing)</t>
  </si>
  <si>
    <t>Notes:  Figures derived from OECD Climate Related Development Finance (CRDF) dataset. Figures per head and as % of GNI are derived using population and GNI data from World Development Indicators (data missing for some countries but with negligible impact).</t>
  </si>
  <si>
    <t>Figure 4</t>
  </si>
  <si>
    <t>Table 8</t>
  </si>
  <si>
    <t>Minimum, median, average and maximum values of adaptation finance per head ($/hd) by country group, 2016-2023</t>
  </si>
  <si>
    <t>annual avg over 2016-2023</t>
  </si>
  <si>
    <t>LDCs minimum ada $/hd</t>
  </si>
  <si>
    <t>SIDS minimum ada $/hd</t>
  </si>
  <si>
    <t>Africa minimum ada $/hd</t>
  </si>
  <si>
    <t>FCS minimum ada $/hd</t>
  </si>
  <si>
    <t>LICs minimum ada $/hd</t>
  </si>
  <si>
    <t>LDCs median ada $/hd</t>
  </si>
  <si>
    <t>SIDS median ada $/hd</t>
  </si>
  <si>
    <t>Africa median ada $/hd</t>
  </si>
  <si>
    <t>FCS median ada $/hd</t>
  </si>
  <si>
    <t>LICs median ada $/hd</t>
  </si>
  <si>
    <t>LDCs average ada $/hd</t>
  </si>
  <si>
    <t>SIDS average ada $/hd</t>
  </si>
  <si>
    <t>Africa average ada $/hd</t>
  </si>
  <si>
    <t>FCS average ada $/hd</t>
  </si>
  <si>
    <t>LICs average ada $/hd</t>
  </si>
  <si>
    <t>LDCs maximum ada $/hd</t>
  </si>
  <si>
    <t>SIDS maximum ada $/hd</t>
  </si>
  <si>
    <t>Africa maximum ada $/hd</t>
  </si>
  <si>
    <t>FCS maximum ada $/hd</t>
  </si>
  <si>
    <t>LICs maximum ada $/hd</t>
  </si>
  <si>
    <t>Notes: 2016-2023 figures (final column) are derived from each country's average adaptation/hd over whole period 2016-2023, not the average of the min/median/avg/max values for each country group in each individual year.</t>
  </si>
  <si>
    <t>Table 9</t>
  </si>
  <si>
    <t>Correlation coefficients between adaptation/hd (2016-2023) and a) vulnerability indices, and b) GNI/hd</t>
  </si>
  <si>
    <t>Overall Risk Indices</t>
  </si>
  <si>
    <t>Vulnerability Indices</t>
  </si>
  <si>
    <t>Exposure Indices</t>
  </si>
  <si>
    <t>GNI/hd (2022)</t>
  </si>
  <si>
    <t>All developing countries</t>
  </si>
  <si>
    <t>-0.07</t>
  </si>
  <si>
    <t>0.00</t>
  </si>
  <si>
    <t>0.03</t>
  </si>
  <si>
    <t>0.12</t>
  </si>
  <si>
    <t>-0.21</t>
  </si>
  <si>
    <t>-0.19</t>
  </si>
  <si>
    <t>0.06</t>
  </si>
  <si>
    <t>0.81***</t>
  </si>
  <si>
    <t>-0.02</t>
  </si>
  <si>
    <t>0.19</t>
  </si>
  <si>
    <t>0.07</t>
  </si>
  <si>
    <t>-0.16</t>
  </si>
  <si>
    <t>-0.05</t>
  </si>
  <si>
    <t>-0.14</t>
  </si>
  <si>
    <t>-0.04</t>
  </si>
  <si>
    <t>-0.42*</t>
  </si>
  <si>
    <t>-0.33</t>
  </si>
  <si>
    <t>0.64***</t>
  </si>
  <si>
    <t>0.05</t>
  </si>
  <si>
    <t>0.23</t>
  </si>
  <si>
    <t xml:space="preserve">Correlation coefficients are between adaptation/hd figures (averaged over period 2016-2023) and each of the three average indices (for overall risk, vulnerability and exposure) used in earlier section, as well as 2022 figures for GNI/hd also used in previous section. Coverage is limited to countries which have data for all components. 
Asterisks denote significance: *** significant at 0.1% level, ** at 1% level, * at 5% level. </t>
  </si>
  <si>
    <t>These tabs contain expanded versions of the main tables and charts from the "Climate finance allocations and vulnerability" working paper (November 2025),</t>
  </si>
  <si>
    <t>Tab labels indicate table or figure number in original Nov'25 working paper</t>
  </si>
  <si>
    <t>Sources:</t>
  </si>
  <si>
    <t>WB:</t>
  </si>
  <si>
    <t xml:space="preserve"> - FCS-ISF: the WB sub-set of 17 countries with institutional and social fragility</t>
  </si>
  <si>
    <t xml:space="preserve"> - FCS-Conflict: the WB sub-set of 21 conflict-affected countries (but excl South Sudan, Ukraine, and West Bank &amp; Gaza as vulnerability data not available for all indices)</t>
  </si>
  <si>
    <t xml:space="preserve"> - FCS: the full set of 38 FCS (countries in fragile and conflict affected situations) from WB list (but excl South Sudan, Ukraine, and West Bank &amp; Gaza as vulnerability data not available for all indices)</t>
  </si>
  <si>
    <t xml:space="preserve"> - Blue shaded tabs focus on results of comparative analysis of different vulnerability indices</t>
  </si>
  <si>
    <t xml:space="preserve"> - FCS &amp; LDC</t>
  </si>
  <si>
    <t xml:space="preserve"> - FCS-Conf. &amp; LDC</t>
  </si>
  <si>
    <t xml:space="preserve"> - FCS-ISF &amp; LDC</t>
  </si>
  <si>
    <t>FCS &amp; LDC</t>
  </si>
  <si>
    <t>FCS-Conf. &amp; LDC</t>
  </si>
  <si>
    <t>FCS-ISF &amp; LDC</t>
  </si>
  <si>
    <t xml:space="preserve"> - SoF</t>
  </si>
  <si>
    <t>SoF</t>
  </si>
  <si>
    <t xml:space="preserve"> - SoF (extreme)</t>
  </si>
  <si>
    <t>SoF (extreme)</t>
  </si>
  <si>
    <t xml:space="preserve"> - SoF &amp; LDC</t>
  </si>
  <si>
    <t>SoF &amp; LDC</t>
  </si>
  <si>
    <t xml:space="preserve"> - SoF extreme &amp; LDC</t>
  </si>
  <si>
    <t>SoF extreme &amp; LDC</t>
  </si>
  <si>
    <t xml:space="preserve"> - SoF: the full set of 61 OECD "States of Fragility" countries (but excl West Bank &amp; Gaza as vulnerability data not available for all indices)</t>
  </si>
  <si>
    <t xml:space="preserve"> - SoF extreme: the set of 18 OECD "States of Fragility" countries described as being exposed to extreme fragility (but excl West Bank &amp; Gaza as vulnerability data not available for all indices)</t>
  </si>
  <si>
    <r>
      <t xml:space="preserve">with additional rows/columns (shaded in grey) displaying results for six alternative groups of </t>
    </r>
    <r>
      <rPr>
        <b/>
        <sz val="11"/>
        <color theme="1"/>
        <rFont val="Aptos Narrow"/>
        <family val="2"/>
        <scheme val="minor"/>
      </rPr>
      <t>fragile countries</t>
    </r>
    <r>
      <rPr>
        <sz val="11"/>
        <color theme="1"/>
        <rFont val="Aptos Narrow"/>
        <family val="2"/>
        <scheme val="minor"/>
      </rPr>
      <t>:</t>
    </r>
  </si>
  <si>
    <t xml:space="preserve">OECD: </t>
  </si>
  <si>
    <t xml:space="preserve">https://www3.compareyourcountry.org/states-of-fragility/overview/0/ </t>
  </si>
  <si>
    <t>S.Sudan</t>
  </si>
  <si>
    <t>S.Sudan, WB&amp;G, Ukraine</t>
  </si>
  <si>
    <t>S.Sudan, WB&amp;G</t>
  </si>
  <si>
    <t>Countries excluded from fragile country groups (incomplete vulnerability data)</t>
  </si>
  <si>
    <t xml:space="preserve"> - V20 share (%)</t>
  </si>
  <si>
    <t xml:space="preserve"> - V20 $/hd</t>
  </si>
  <si>
    <t xml:space="preserve"> - V20 ada share (%)</t>
  </si>
  <si>
    <t xml:space="preserve"> - V20 ada $/hd</t>
  </si>
  <si>
    <t>V20 minimum ada $/hd</t>
  </si>
  <si>
    <t>V20 median ada $/hd</t>
  </si>
  <si>
    <t>V20 average ada $/hd</t>
  </si>
  <si>
    <t>V20 maximum ada $/hd</t>
  </si>
  <si>
    <t>-0.13</t>
  </si>
  <si>
    <t>0.26*</t>
  </si>
  <si>
    <t xml:space="preserve"> - FCS-Conflict share (%)</t>
  </si>
  <si>
    <t xml:space="preserve"> - FCS-Conflict $/hd</t>
  </si>
  <si>
    <t xml:space="preserve"> - FCS-Conflict ada share (%)</t>
  </si>
  <si>
    <t xml:space="preserve"> - FCS-Conflict ada $/hd</t>
  </si>
  <si>
    <t>FCS-Conflict minimum ada $/hd</t>
  </si>
  <si>
    <t>FCS-Conflict median ada $/hd</t>
  </si>
  <si>
    <t>FCS-Conflict average ada $/hd</t>
  </si>
  <si>
    <t>FCS-Conflict maximum ada $/hd</t>
  </si>
  <si>
    <t>0.31</t>
  </si>
  <si>
    <t>-0.12</t>
  </si>
  <si>
    <t xml:space="preserve"> - FCS-ISF share (%)</t>
  </si>
  <si>
    <t xml:space="preserve"> - FCS-ISF $/hd</t>
  </si>
  <si>
    <t xml:space="preserve"> - FCS-ISF ada share (%)</t>
  </si>
  <si>
    <t xml:space="preserve"> - FCS-ISF ada $/hd</t>
  </si>
  <si>
    <t>FCS-ISF minimum ada $/hd</t>
  </si>
  <si>
    <t>FCS-ISF median ada $/hd</t>
  </si>
  <si>
    <t>FCS-ISF average ada $/hd</t>
  </si>
  <si>
    <t>FCS-ISF maximum ada $/hd</t>
  </si>
  <si>
    <t>-0.43</t>
  </si>
  <si>
    <t>-0.31</t>
  </si>
  <si>
    <t>0.24</t>
  </si>
  <si>
    <t>0.71**</t>
  </si>
  <si>
    <t xml:space="preserve"> - SoF share (%)</t>
  </si>
  <si>
    <t xml:space="preserve"> - SoF $/hd</t>
  </si>
  <si>
    <t xml:space="preserve"> - SoF ada share (%)</t>
  </si>
  <si>
    <t xml:space="preserve"> - SoF ada $/hd</t>
  </si>
  <si>
    <t>SoF minimum ada $/hd</t>
  </si>
  <si>
    <t>SoF median ada $/hd</t>
  </si>
  <si>
    <t>SoF average ada $/hd</t>
  </si>
  <si>
    <t>SoF maximum ada $/hd</t>
  </si>
  <si>
    <t>-0.03</t>
  </si>
  <si>
    <t>-0.06</t>
  </si>
  <si>
    <t>-0.08</t>
  </si>
  <si>
    <t xml:space="preserve"> - SoF (extreme) share (%)</t>
  </si>
  <si>
    <t xml:space="preserve"> - SoF (extreme) $/hd</t>
  </si>
  <si>
    <t xml:space="preserve"> - SoF (extreme) ada share (%)</t>
  </si>
  <si>
    <t xml:space="preserve"> - SoF (extreme) ada $/hd</t>
  </si>
  <si>
    <t>SoF (extreme) minimum ada $/hd</t>
  </si>
  <si>
    <t>SoF (extreme) median ada $/hd</t>
  </si>
  <si>
    <t>SoF (extreme) average ada $/hd</t>
  </si>
  <si>
    <t>SoF (extreme) maximum ada $/hd</t>
  </si>
  <si>
    <t>0.47</t>
  </si>
  <si>
    <t>0.33</t>
  </si>
  <si>
    <t>0.30</t>
  </si>
  <si>
    <t>-0.34</t>
  </si>
  <si>
    <t xml:space="preserve"> - FCS &amp; LDC share (%)</t>
  </si>
  <si>
    <t xml:space="preserve"> - FCS &amp; LDC $/hd</t>
  </si>
  <si>
    <t xml:space="preserve"> - FCS &amp; LDC ada share (%)</t>
  </si>
  <si>
    <t xml:space="preserve"> - FCS &amp; LDC ada $/hd</t>
  </si>
  <si>
    <t>FCS &amp; LDC minimum ada $/hd</t>
  </si>
  <si>
    <t>FCS &amp; LDC median ada $/hd</t>
  </si>
  <si>
    <t>FCS &amp; LDC average ada $/hd</t>
  </si>
  <si>
    <t>FCS &amp; LDC maximum ada $/hd</t>
  </si>
  <si>
    <t>-0.42</t>
  </si>
  <si>
    <t>-0.38</t>
  </si>
  <si>
    <t>0.93***</t>
  </si>
  <si>
    <t xml:space="preserve"> - FCS-Conf. &amp; LDC share (%)</t>
  </si>
  <si>
    <t xml:space="preserve"> - FCS-Conf. &amp; LDC $/hd</t>
  </si>
  <si>
    <t xml:space="preserve"> - FCS-Conf. &amp; LDC ada share (%)</t>
  </si>
  <si>
    <t xml:space="preserve"> - FCS-Conf. &amp; LDC ada $/hd</t>
  </si>
  <si>
    <t>FCS-Conf. &amp; LDC minimum ada $/hd</t>
  </si>
  <si>
    <t>FCS-Conf. &amp; LDC median ada $/hd</t>
  </si>
  <si>
    <t>FCS-Conf. &amp; LDC average ada $/hd</t>
  </si>
  <si>
    <t>FCS-Conf. &amp; LDC maximum ada $/hd</t>
  </si>
  <si>
    <t>0.18</t>
  </si>
  <si>
    <t>0.44</t>
  </si>
  <si>
    <t>0.14</t>
  </si>
  <si>
    <t xml:space="preserve"> - FCS-ISF &amp; LDC share (%)</t>
  </si>
  <si>
    <t xml:space="preserve"> - FCS-ISF &amp; LDC $/hd</t>
  </si>
  <si>
    <t xml:space="preserve"> - FCS-ISF &amp; LDC ada share (%)</t>
  </si>
  <si>
    <t xml:space="preserve"> - FCS-ISF &amp; LDC ada $/hd</t>
  </si>
  <si>
    <t>FCS-ISF &amp; LDC minimum ada $/hd</t>
  </si>
  <si>
    <t>FCS-ISF &amp; LDC median ada $/hd</t>
  </si>
  <si>
    <t>FCS-ISF &amp; LDC average ada $/hd</t>
  </si>
  <si>
    <t>FCS-ISF &amp; LDC maximum ada $/hd</t>
  </si>
  <si>
    <t>-0.32</t>
  </si>
  <si>
    <t>0.26</t>
  </si>
  <si>
    <t>0.95***</t>
  </si>
  <si>
    <t xml:space="preserve"> - SoF &amp; LDC share (%)</t>
  </si>
  <si>
    <t xml:space="preserve"> - SoF &amp; LDC $/hd</t>
  </si>
  <si>
    <t xml:space="preserve"> - SoF &amp; LDC ada share (%)</t>
  </si>
  <si>
    <t xml:space="preserve"> - SoF &amp; LDC ada $/hd</t>
  </si>
  <si>
    <t>SoF &amp; LDC minimum ada $/hd</t>
  </si>
  <si>
    <t>SoF &amp; LDC median ada $/hd</t>
  </si>
  <si>
    <t>SoF &amp; LDC average ada $/hd</t>
  </si>
  <si>
    <t>SoF &amp; LDC maximum ada $/hd</t>
  </si>
  <si>
    <t>-0.25</t>
  </si>
  <si>
    <t>-0.09</t>
  </si>
  <si>
    <t>0.56***</t>
  </si>
  <si>
    <t xml:space="preserve"> - SoF extreme &amp; LDC share (%)</t>
  </si>
  <si>
    <t xml:space="preserve"> - SoF extreme &amp; LDC $/hd</t>
  </si>
  <si>
    <t xml:space="preserve"> - SoF extreme &amp; LDC ada share (%)</t>
  </si>
  <si>
    <t xml:space="preserve"> - SoF extreme &amp; LDC ada $/hd</t>
  </si>
  <si>
    <t>SoF extreme &amp; LDC minimum ada $/hd</t>
  </si>
  <si>
    <t>SoF extreme &amp; LDC median ada $/hd</t>
  </si>
  <si>
    <t>SoF extreme &amp; LDC average ada $/hd</t>
  </si>
  <si>
    <t>SoF extreme &amp; LDC maximum ada $/hd</t>
  </si>
  <si>
    <t>0.54</t>
  </si>
  <si>
    <t>0.38</t>
  </si>
  <si>
    <t>0.51</t>
  </si>
  <si>
    <t>Adaptation $/hd, selected country groups</t>
  </si>
  <si>
    <t>Average fragile state figures expressed as % of:</t>
  </si>
  <si>
    <t>all</t>
  </si>
  <si>
    <t>LICS</t>
  </si>
  <si>
    <t>LDCs/SIDS</t>
  </si>
  <si>
    <t>Data for charts</t>
  </si>
  <si>
    <t>Overall risk</t>
  </si>
  <si>
    <t>Vulnerability</t>
  </si>
  <si>
    <t>Exposure</t>
  </si>
  <si>
    <t>Average rank</t>
  </si>
  <si>
    <t>Climate finance</t>
  </si>
  <si>
    <t>Adaptation finance</t>
  </si>
  <si>
    <t>TABLE 6</t>
  </si>
  <si>
    <t>Average climate finance $/hd (2016-2023)</t>
  </si>
  <si>
    <t>Average adaptation finance $/hd (2016-2023)</t>
  </si>
  <si>
    <t>Adaptation $/hd (2016-23 average), selected country groups</t>
  </si>
  <si>
    <t>Climate finance $/hd (2016-23 average), selected country groups</t>
  </si>
  <si>
    <t>Average $/hd (2016-2023)</t>
  </si>
  <si>
    <t xml:space="preserve">https://www.cgdev.org/publication/climate-finance-allocations-and-vulnerability </t>
  </si>
  <si>
    <t xml:space="preserve"> - Orange shaded tabs focus on climate/adaptation finance and vulnerability</t>
  </si>
  <si>
    <r>
      <rPr>
        <b/>
        <sz val="11"/>
        <color theme="1"/>
        <rFont val="Aptos Narrow"/>
        <family val="2"/>
        <scheme val="minor"/>
      </rPr>
      <t>NB</t>
    </r>
    <r>
      <rPr>
        <sz val="11"/>
        <color theme="1"/>
        <rFont val="Aptos Narrow"/>
        <family val="2"/>
        <scheme val="minor"/>
      </rPr>
      <t>: Incomplete vulnerability data means that South Sudan, Ukraine and West Bank and Gaza are excluded from World Bank's FCS and FCS-Conflict groups; S.Sudan and WB&amp;G from OECD's SoF group; and S.Sudan from SoF-extreme group.</t>
    </r>
  </si>
  <si>
    <r>
      <t xml:space="preserve">These are all shaded in light grey. A further six rows (shaded darker grey) show just </t>
    </r>
    <r>
      <rPr>
        <b/>
        <sz val="11"/>
        <color theme="1"/>
        <rFont val="Aptos Narrow"/>
        <family val="2"/>
        <scheme val="minor"/>
      </rPr>
      <t>LDC</t>
    </r>
    <r>
      <rPr>
        <sz val="11"/>
        <color theme="1"/>
        <rFont val="Aptos Narrow"/>
        <family val="2"/>
        <scheme val="minor"/>
      </rPr>
      <t xml:space="preserve"> countries that are also in the above fragile groups [some rows/columns are grouped so can more easily limit to key country groups]</t>
    </r>
  </si>
  <si>
    <t>Jonathan Beynon (CGD), 20 May 2026 (updated)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</si>
</sst>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1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</font>
    <font>
      <sz val="9"/>
      <color theme="1"/>
      <name val="Calibri"/>
      <family val="2"/>
    </font>
    <font>
      <i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theme="0"/>
      <name val="Calibri"/>
      <family val="2"/>
    </font>
    <font>
      <sz val="11"/>
      <color theme="0"/>
      <name val="Calibri"/>
      <family val="2"/>
    </font>
    <font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9.9978637043366805E-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124">
    <xf numFmtId="0" fontId="0" fillId="0" borderId="0" xfId="0"/>
    <xf numFmtId="0" fontId="3" fillId="0" borderId="0" xfId="0" applyFont="1"/>
    <xf numFmtId="0" fontId="2" fillId="0" borderId="0" xfId="0" applyFont="1"/>
    <xf numFmtId="0" fontId="0" fillId="0" borderId="2" xfId="0" applyBorder="1"/>
    <xf numFmtId="9" fontId="0" fillId="0" borderId="0" xfId="1" applyFont="1" applyBorder="1"/>
    <xf numFmtId="1" fontId="0" fillId="0" borderId="0" xfId="0" applyNumberFormat="1"/>
    <xf numFmtId="0" fontId="0" fillId="0" borderId="3" xfId="0" applyBorder="1"/>
    <xf numFmtId="9" fontId="0" fillId="0" borderId="3" xfId="1" applyFont="1" applyBorder="1"/>
    <xf numFmtId="1" fontId="0" fillId="0" borderId="3" xfId="0" applyNumberFormat="1" applyBorder="1"/>
    <xf numFmtId="0" fontId="0" fillId="0" borderId="1" xfId="0" applyBorder="1"/>
    <xf numFmtId="0" fontId="2" fillId="0" borderId="2" xfId="0" applyFont="1" applyBorder="1"/>
    <xf numFmtId="0" fontId="4" fillId="0" borderId="2" xfId="0" applyFont="1" applyBorder="1"/>
    <xf numFmtId="9" fontId="0" fillId="0" borderId="0" xfId="0" applyNumberFormat="1"/>
    <xf numFmtId="0" fontId="4" fillId="0" borderId="0" xfId="0" applyFont="1"/>
    <xf numFmtId="14" fontId="0" fillId="0" borderId="0" xfId="0" quotePrefix="1" applyNumberFormat="1"/>
    <xf numFmtId="14" fontId="0" fillId="0" borderId="0" xfId="0" applyNumberFormat="1"/>
    <xf numFmtId="0" fontId="5" fillId="0" borderId="0" xfId="2"/>
    <xf numFmtId="0" fontId="6" fillId="0" borderId="0" xfId="0" applyFont="1" applyAlignment="1">
      <alignment vertical="top"/>
    </xf>
    <xf numFmtId="0" fontId="7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6" fillId="0" borderId="0" xfId="0" applyFont="1"/>
    <xf numFmtId="0" fontId="7" fillId="0" borderId="0" xfId="0" applyFont="1"/>
    <xf numFmtId="0" fontId="6" fillId="0" borderId="2" xfId="0" applyFont="1" applyBorder="1" applyAlignment="1">
      <alignment horizontal="left"/>
    </xf>
    <xf numFmtId="164" fontId="7" fillId="0" borderId="2" xfId="0" applyNumberFormat="1" applyFont="1" applyBorder="1"/>
    <xf numFmtId="0" fontId="7" fillId="0" borderId="0" xfId="0" applyFont="1" applyAlignment="1">
      <alignment horizontal="left"/>
    </xf>
    <xf numFmtId="164" fontId="7" fillId="0" borderId="0" xfId="0" applyNumberFormat="1" applyFont="1"/>
    <xf numFmtId="49" fontId="7" fillId="0" borderId="0" xfId="0" applyNumberFormat="1" applyFont="1"/>
    <xf numFmtId="2" fontId="7" fillId="0" borderId="0" xfId="0" applyNumberFormat="1" applyFont="1"/>
    <xf numFmtId="1" fontId="7" fillId="0" borderId="0" xfId="0" applyNumberFormat="1" applyFont="1"/>
    <xf numFmtId="0" fontId="7" fillId="0" borderId="3" xfId="0" applyFont="1" applyBorder="1"/>
    <xf numFmtId="0" fontId="8" fillId="0" borderId="0" xfId="0" applyFont="1"/>
    <xf numFmtId="0" fontId="7" fillId="0" borderId="2" xfId="0" applyFont="1" applyBorder="1" applyAlignment="1">
      <alignment horizontal="left"/>
    </xf>
    <xf numFmtId="2" fontId="7" fillId="0" borderId="2" xfId="0" applyNumberFormat="1" applyFont="1" applyBorder="1"/>
    <xf numFmtId="0" fontId="0" fillId="0" borderId="0" xfId="0" applyAlignment="1">
      <alignment wrapText="1"/>
    </xf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2" xfId="0" applyFont="1" applyBorder="1"/>
    <xf numFmtId="1" fontId="7" fillId="0" borderId="2" xfId="0" applyNumberFormat="1" applyFont="1" applyBorder="1" applyAlignment="1">
      <alignment horizontal="center"/>
    </xf>
    <xf numFmtId="2" fontId="7" fillId="0" borderId="2" xfId="0" applyNumberFormat="1" applyFont="1" applyBorder="1" applyAlignment="1">
      <alignment horizontal="center"/>
    </xf>
    <xf numFmtId="1" fontId="7" fillId="0" borderId="0" xfId="0" applyNumberFormat="1" applyFont="1" applyAlignment="1">
      <alignment horizontal="center"/>
    </xf>
    <xf numFmtId="2" fontId="7" fillId="0" borderId="0" xfId="0" applyNumberFormat="1" applyFont="1" applyAlignment="1">
      <alignment horizontal="center"/>
    </xf>
    <xf numFmtId="1" fontId="7" fillId="0" borderId="3" xfId="0" applyNumberFormat="1" applyFont="1" applyBorder="1" applyAlignment="1">
      <alignment horizontal="center"/>
    </xf>
    <xf numFmtId="2" fontId="7" fillId="0" borderId="3" xfId="0" applyNumberFormat="1" applyFont="1" applyBorder="1" applyAlignment="1">
      <alignment horizontal="center"/>
    </xf>
    <xf numFmtId="0" fontId="10" fillId="0" borderId="0" xfId="0" applyFont="1"/>
    <xf numFmtId="0" fontId="11" fillId="0" borderId="0" xfId="0" applyFont="1"/>
    <xf numFmtId="0" fontId="0" fillId="0" borderId="0" xfId="0" applyAlignment="1">
      <alignment horizontal="center"/>
    </xf>
    <xf numFmtId="0" fontId="9" fillId="0" borderId="0" xfId="0" applyFont="1" applyAlignment="1">
      <alignment vertical="top"/>
    </xf>
    <xf numFmtId="165" fontId="7" fillId="0" borderId="0" xfId="1" applyNumberFormat="1" applyFont="1" applyFill="1" applyBorder="1"/>
    <xf numFmtId="165" fontId="7" fillId="0" borderId="0" xfId="1" applyNumberFormat="1" applyFont="1" applyBorder="1"/>
    <xf numFmtId="1" fontId="7" fillId="0" borderId="2" xfId="0" applyNumberFormat="1" applyFont="1" applyBorder="1"/>
    <xf numFmtId="1" fontId="7" fillId="0" borderId="3" xfId="0" applyNumberFormat="1" applyFont="1" applyBorder="1"/>
    <xf numFmtId="164" fontId="9" fillId="0" borderId="0" xfId="0" applyNumberFormat="1" applyFont="1"/>
    <xf numFmtId="0" fontId="6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9" fontId="7" fillId="0" borderId="2" xfId="1" applyFont="1" applyBorder="1"/>
    <xf numFmtId="9" fontId="7" fillId="0" borderId="0" xfId="1" applyFont="1" applyBorder="1"/>
    <xf numFmtId="9" fontId="7" fillId="0" borderId="3" xfId="1" applyFont="1" applyBorder="1"/>
    <xf numFmtId="0" fontId="6" fillId="0" borderId="2" xfId="0" applyFont="1" applyBorder="1"/>
    <xf numFmtId="164" fontId="6" fillId="0" borderId="3" xfId="0" applyNumberFormat="1" applyFont="1" applyBorder="1" applyAlignment="1">
      <alignment horizontal="right"/>
    </xf>
    <xf numFmtId="0" fontId="6" fillId="0" borderId="3" xfId="0" applyFont="1" applyBorder="1" applyAlignment="1">
      <alignment horizontal="right"/>
    </xf>
    <xf numFmtId="0" fontId="13" fillId="2" borderId="1" xfId="0" applyFont="1" applyFill="1" applyBorder="1" applyAlignment="1">
      <alignment wrapText="1"/>
    </xf>
    <xf numFmtId="0" fontId="13" fillId="2" borderId="1" xfId="0" applyFont="1" applyFill="1" applyBorder="1" applyAlignment="1">
      <alignment horizontal="right" wrapText="1"/>
    </xf>
    <xf numFmtId="0" fontId="0" fillId="3" borderId="0" xfId="0" applyFill="1"/>
    <xf numFmtId="9" fontId="0" fillId="3" borderId="0" xfId="1" applyFont="1" applyFill="1" applyBorder="1"/>
    <xf numFmtId="1" fontId="0" fillId="3" borderId="0" xfId="0" applyNumberFormat="1" applyFill="1"/>
    <xf numFmtId="0" fontId="0" fillId="3" borderId="3" xfId="0" applyFill="1" applyBorder="1"/>
    <xf numFmtId="9" fontId="0" fillId="3" borderId="3" xfId="1" applyFont="1" applyFill="1" applyBorder="1"/>
    <xf numFmtId="1" fontId="0" fillId="3" borderId="3" xfId="0" applyNumberFormat="1" applyFill="1" applyBorder="1"/>
    <xf numFmtId="0" fontId="0" fillId="4" borderId="0" xfId="0" applyFill="1"/>
    <xf numFmtId="9" fontId="0" fillId="4" borderId="0" xfId="1" applyFont="1" applyFill="1" applyBorder="1"/>
    <xf numFmtId="1" fontId="0" fillId="4" borderId="0" xfId="0" applyNumberFormat="1" applyFill="1"/>
    <xf numFmtId="0" fontId="0" fillId="4" borderId="3" xfId="0" applyFill="1" applyBorder="1"/>
    <xf numFmtId="9" fontId="0" fillId="4" borderId="3" xfId="1" applyFont="1" applyFill="1" applyBorder="1"/>
    <xf numFmtId="1" fontId="0" fillId="4" borderId="3" xfId="0" applyNumberFormat="1" applyFill="1" applyBorder="1"/>
    <xf numFmtId="0" fontId="12" fillId="2" borderId="1" xfId="0" applyFont="1" applyFill="1" applyBorder="1" applyAlignment="1">
      <alignment horizontal="left" wrapText="1"/>
    </xf>
    <xf numFmtId="0" fontId="12" fillId="2" borderId="1" xfId="0" applyFont="1" applyFill="1" applyBorder="1" applyAlignment="1">
      <alignment horizontal="right" wrapText="1"/>
    </xf>
    <xf numFmtId="0" fontId="2" fillId="3" borderId="1" xfId="0" applyFont="1" applyFill="1" applyBorder="1" applyAlignment="1">
      <alignment horizontal="right" wrapText="1"/>
    </xf>
    <xf numFmtId="0" fontId="0" fillId="3" borderId="1" xfId="0" applyFill="1" applyBorder="1"/>
    <xf numFmtId="0" fontId="0" fillId="3" borderId="2" xfId="0" applyFill="1" applyBorder="1"/>
    <xf numFmtId="0" fontId="2" fillId="4" borderId="1" xfId="0" applyFont="1" applyFill="1" applyBorder="1" applyAlignment="1">
      <alignment horizontal="right" wrapText="1"/>
    </xf>
    <xf numFmtId="0" fontId="0" fillId="4" borderId="1" xfId="0" applyFill="1" applyBorder="1"/>
    <xf numFmtId="0" fontId="0" fillId="4" borderId="2" xfId="0" applyFill="1" applyBorder="1"/>
    <xf numFmtId="0" fontId="12" fillId="2" borderId="1" xfId="0" applyFont="1" applyFill="1" applyBorder="1" applyAlignment="1">
      <alignment vertical="center" wrapText="1"/>
    </xf>
    <xf numFmtId="0" fontId="12" fillId="2" borderId="2" xfId="0" applyFont="1" applyFill="1" applyBorder="1" applyAlignment="1">
      <alignment vertical="center" wrapText="1"/>
    </xf>
    <xf numFmtId="9" fontId="0" fillId="3" borderId="0" xfId="0" applyNumberFormat="1" applyFill="1"/>
    <xf numFmtId="9" fontId="0" fillId="4" borderId="0" xfId="0" applyNumberFormat="1" applyFill="1"/>
    <xf numFmtId="0" fontId="14" fillId="2" borderId="1" xfId="0" applyFont="1" applyFill="1" applyBorder="1" applyAlignment="1">
      <alignment vertical="center"/>
    </xf>
    <xf numFmtId="0" fontId="15" fillId="2" borderId="1" xfId="0" applyFont="1" applyFill="1" applyBorder="1"/>
    <xf numFmtId="0" fontId="7" fillId="3" borderId="0" xfId="0" applyFont="1" applyFill="1"/>
    <xf numFmtId="165" fontId="7" fillId="3" borderId="0" xfId="1" applyNumberFormat="1" applyFont="1" applyFill="1" applyBorder="1"/>
    <xf numFmtId="0" fontId="7" fillId="4" borderId="0" xfId="0" applyFont="1" applyFill="1"/>
    <xf numFmtId="165" fontId="7" fillId="4" borderId="0" xfId="1" applyNumberFormat="1" applyFont="1" applyFill="1" applyBorder="1"/>
    <xf numFmtId="0" fontId="7" fillId="4" borderId="3" xfId="0" applyFont="1" applyFill="1" applyBorder="1"/>
    <xf numFmtId="165" fontId="7" fillId="4" borderId="3" xfId="1" applyNumberFormat="1" applyFont="1" applyFill="1" applyBorder="1"/>
    <xf numFmtId="164" fontId="7" fillId="3" borderId="0" xfId="0" applyNumberFormat="1" applyFont="1" applyFill="1"/>
    <xf numFmtId="164" fontId="7" fillId="4" borderId="0" xfId="0" applyNumberFormat="1" applyFont="1" applyFill="1"/>
    <xf numFmtId="164" fontId="7" fillId="4" borderId="3" xfId="0" applyNumberFormat="1" applyFont="1" applyFill="1" applyBorder="1"/>
    <xf numFmtId="2" fontId="7" fillId="3" borderId="0" xfId="0" applyNumberFormat="1" applyFont="1" applyFill="1"/>
    <xf numFmtId="2" fontId="7" fillId="4" borderId="0" xfId="0" applyNumberFormat="1" applyFont="1" applyFill="1"/>
    <xf numFmtId="0" fontId="14" fillId="2" borderId="2" xfId="0" applyFont="1" applyFill="1" applyBorder="1" applyAlignment="1">
      <alignment vertical="center"/>
    </xf>
    <xf numFmtId="0" fontId="14" fillId="2" borderId="2" xfId="0" applyFont="1" applyFill="1" applyBorder="1" applyAlignment="1">
      <alignment horizontal="right" vertical="center" wrapText="1"/>
    </xf>
    <xf numFmtId="2" fontId="15" fillId="2" borderId="1" xfId="0" applyNumberFormat="1" applyFont="1" applyFill="1" applyBorder="1" applyAlignment="1">
      <alignment horizontal="center" wrapText="1"/>
    </xf>
    <xf numFmtId="0" fontId="15" fillId="2" borderId="1" xfId="0" applyFont="1" applyFill="1" applyBorder="1" applyAlignment="1">
      <alignment horizontal="center" wrapText="1"/>
    </xf>
    <xf numFmtId="0" fontId="7" fillId="3" borderId="2" xfId="0" applyFont="1" applyFill="1" applyBorder="1"/>
    <xf numFmtId="1" fontId="7" fillId="3" borderId="2" xfId="0" applyNumberFormat="1" applyFont="1" applyFill="1" applyBorder="1" applyAlignment="1">
      <alignment horizontal="center"/>
    </xf>
    <xf numFmtId="2" fontId="7" fillId="3" borderId="2" xfId="0" applyNumberFormat="1" applyFont="1" applyFill="1" applyBorder="1" applyAlignment="1">
      <alignment horizontal="center"/>
    </xf>
    <xf numFmtId="1" fontId="7" fillId="3" borderId="0" xfId="0" applyNumberFormat="1" applyFont="1" applyFill="1" applyAlignment="1">
      <alignment horizontal="center"/>
    </xf>
    <xf numFmtId="2" fontId="7" fillId="3" borderId="0" xfId="0" applyNumberFormat="1" applyFont="1" applyFill="1" applyAlignment="1">
      <alignment horizontal="center"/>
    </xf>
    <xf numFmtId="0" fontId="7" fillId="3" borderId="3" xfId="0" applyFont="1" applyFill="1" applyBorder="1"/>
    <xf numFmtId="1" fontId="7" fillId="3" borderId="3" xfId="0" applyNumberFormat="1" applyFont="1" applyFill="1" applyBorder="1" applyAlignment="1">
      <alignment horizontal="center"/>
    </xf>
    <xf numFmtId="2" fontId="7" fillId="3" borderId="3" xfId="0" applyNumberFormat="1" applyFont="1" applyFill="1" applyBorder="1" applyAlignment="1">
      <alignment horizontal="center"/>
    </xf>
    <xf numFmtId="0" fontId="7" fillId="4" borderId="2" xfId="0" applyFont="1" applyFill="1" applyBorder="1"/>
    <xf numFmtId="1" fontId="7" fillId="4" borderId="2" xfId="0" applyNumberFormat="1" applyFont="1" applyFill="1" applyBorder="1" applyAlignment="1">
      <alignment horizontal="center"/>
    </xf>
    <xf numFmtId="2" fontId="7" fillId="4" borderId="2" xfId="0" applyNumberFormat="1" applyFont="1" applyFill="1" applyBorder="1" applyAlignment="1">
      <alignment horizontal="center"/>
    </xf>
    <xf numFmtId="1" fontId="7" fillId="4" borderId="0" xfId="0" applyNumberFormat="1" applyFont="1" applyFill="1" applyAlignment="1">
      <alignment horizontal="center"/>
    </xf>
    <xf numFmtId="2" fontId="7" fillId="4" borderId="0" xfId="0" applyNumberFormat="1" applyFont="1" applyFill="1" applyAlignment="1">
      <alignment horizontal="center"/>
    </xf>
    <xf numFmtId="1" fontId="7" fillId="4" borderId="3" xfId="0" applyNumberFormat="1" applyFont="1" applyFill="1" applyBorder="1" applyAlignment="1">
      <alignment horizontal="center"/>
    </xf>
    <xf numFmtId="2" fontId="7" fillId="4" borderId="3" xfId="0" applyNumberFormat="1" applyFont="1" applyFill="1" applyBorder="1" applyAlignment="1">
      <alignment horizontal="center"/>
    </xf>
    <xf numFmtId="0" fontId="0" fillId="0" borderId="0" xfId="0" applyAlignment="1">
      <alignment vertical="top" wrapText="1"/>
    </xf>
    <xf numFmtId="0" fontId="0" fillId="0" borderId="0" xfId="0" applyAlignment="1">
      <alignment wrapText="1"/>
    </xf>
    <xf numFmtId="0" fontId="10" fillId="0" borderId="2" xfId="0" applyFont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10" fillId="0" borderId="2" xfId="0" applyFont="1" applyBorder="1" applyAlignment="1">
      <alignment wrapText="1"/>
    </xf>
    <xf numFmtId="0" fontId="0" fillId="0" borderId="2" xfId="0" applyBorder="1" applyAlignment="1">
      <alignment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'Table 6'!$N$5</c:f>
          <c:strCache>
            <c:ptCount val="1"/>
            <c:pt idx="0">
              <c:v>Average rank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'Table 6'!$M$6</c:f>
              <c:strCache>
                <c:ptCount val="1"/>
                <c:pt idx="0">
                  <c:v>Overall risk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'Table 6'!$L$7:$L$17</c:f>
              <c:strCache>
                <c:ptCount val="11"/>
                <c:pt idx="0">
                  <c:v>LDCs</c:v>
                </c:pt>
                <c:pt idx="1">
                  <c:v>SIDS</c:v>
                </c:pt>
                <c:pt idx="2">
                  <c:v>LDCs/SIDS</c:v>
                </c:pt>
                <c:pt idx="3">
                  <c:v>V20</c:v>
                </c:pt>
                <c:pt idx="4">
                  <c:v>Africa</c:v>
                </c:pt>
                <c:pt idx="5">
                  <c:v>LICs</c:v>
                </c:pt>
                <c:pt idx="6">
                  <c:v>FCS</c:v>
                </c:pt>
                <c:pt idx="7">
                  <c:v>FCS-Conflict</c:v>
                </c:pt>
                <c:pt idx="8">
                  <c:v>FCS-ISF</c:v>
                </c:pt>
                <c:pt idx="9">
                  <c:v>SoF</c:v>
                </c:pt>
                <c:pt idx="10">
                  <c:v>SoF (extreme)</c:v>
                </c:pt>
              </c:strCache>
            </c:strRef>
          </c:cat>
          <c:val>
            <c:numRef>
              <c:f>'Table 6'!$M$7:$M$17</c:f>
              <c:numCache>
                <c:formatCode>0</c:formatCode>
                <c:ptCount val="11"/>
                <c:pt idx="0">
                  <c:v>42.6</c:v>
                </c:pt>
                <c:pt idx="1">
                  <c:v>84.611111111111114</c:v>
                </c:pt>
                <c:pt idx="2">
                  <c:v>61.739726027397261</c:v>
                </c:pt>
                <c:pt idx="3">
                  <c:v>64.013888888888886</c:v>
                </c:pt>
                <c:pt idx="4">
                  <c:v>53.320754716981135</c:v>
                </c:pt>
                <c:pt idx="5">
                  <c:v>28.04</c:v>
                </c:pt>
                <c:pt idx="6">
                  <c:v>30.428571428571427</c:v>
                </c:pt>
                <c:pt idx="7">
                  <c:v>17.5</c:v>
                </c:pt>
                <c:pt idx="8">
                  <c:v>44.117647058823529</c:v>
                </c:pt>
                <c:pt idx="9">
                  <c:v>39.915254237288138</c:v>
                </c:pt>
                <c:pt idx="10">
                  <c:v>18.882352941176471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53-421E-932B-A6BA5770ECA1}"/>
            </c:ext>
          </c:extLst>
        </c:ser>
        <c:ser>
          <c:idx val="1"/>
          <c:order val="1"/>
          <c:tx>
            <c:strRef>
              <c:f>'Table 6'!$N$6</c:f>
              <c:strCache>
                <c:ptCount val="1"/>
                <c:pt idx="0">
                  <c:v>Vulnerability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'Table 6'!$L$7:$L$17</c:f>
              <c:strCache>
                <c:ptCount val="11"/>
                <c:pt idx="0">
                  <c:v>LDCs</c:v>
                </c:pt>
                <c:pt idx="1">
                  <c:v>SIDS</c:v>
                </c:pt>
                <c:pt idx="2">
                  <c:v>LDCs/SIDS</c:v>
                </c:pt>
                <c:pt idx="3">
                  <c:v>V20</c:v>
                </c:pt>
                <c:pt idx="4">
                  <c:v>Africa</c:v>
                </c:pt>
                <c:pt idx="5">
                  <c:v>LICs</c:v>
                </c:pt>
                <c:pt idx="6">
                  <c:v>FCS</c:v>
                </c:pt>
                <c:pt idx="7">
                  <c:v>FCS-Conflict</c:v>
                </c:pt>
                <c:pt idx="8">
                  <c:v>FCS-ISF</c:v>
                </c:pt>
                <c:pt idx="9">
                  <c:v>SoF</c:v>
                </c:pt>
                <c:pt idx="10">
                  <c:v>SoF (extreme)</c:v>
                </c:pt>
              </c:strCache>
            </c:strRef>
          </c:cat>
          <c:val>
            <c:numRef>
              <c:f>'Table 6'!$N$7:$N$17</c:f>
              <c:numCache>
                <c:formatCode>0</c:formatCode>
                <c:ptCount val="11"/>
                <c:pt idx="0">
                  <c:v>32.68888888888889</c:v>
                </c:pt>
                <c:pt idx="1">
                  <c:v>76.361111111111114</c:v>
                </c:pt>
                <c:pt idx="2">
                  <c:v>53</c:v>
                </c:pt>
                <c:pt idx="3">
                  <c:v>59.097222222222221</c:v>
                </c:pt>
                <c:pt idx="4">
                  <c:v>45.698113207547166</c:v>
                </c:pt>
                <c:pt idx="5">
                  <c:v>21.92</c:v>
                </c:pt>
                <c:pt idx="6">
                  <c:v>26.8</c:v>
                </c:pt>
                <c:pt idx="7">
                  <c:v>14.277777777777779</c:v>
                </c:pt>
                <c:pt idx="8">
                  <c:v>40.058823529411768</c:v>
                </c:pt>
                <c:pt idx="9">
                  <c:v>39.084745762711862</c:v>
                </c:pt>
                <c:pt idx="10">
                  <c:v>20.470588235294116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53-421E-932B-A6BA5770ECA1}"/>
            </c:ext>
          </c:extLst>
        </c:ser>
        <c:ser>
          <c:idx val="2"/>
          <c:order val="2"/>
          <c:tx>
            <c:strRef>
              <c:f>'Table 6'!$O$6</c:f>
              <c:strCache>
                <c:ptCount val="1"/>
                <c:pt idx="0">
                  <c:v>Exposure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'Table 6'!$L$7:$L$17</c:f>
              <c:strCache>
                <c:ptCount val="11"/>
                <c:pt idx="0">
                  <c:v>LDCs</c:v>
                </c:pt>
                <c:pt idx="1">
                  <c:v>SIDS</c:v>
                </c:pt>
                <c:pt idx="2">
                  <c:v>LDCs/SIDS</c:v>
                </c:pt>
                <c:pt idx="3">
                  <c:v>V20</c:v>
                </c:pt>
                <c:pt idx="4">
                  <c:v>Africa</c:v>
                </c:pt>
                <c:pt idx="5">
                  <c:v>LICs</c:v>
                </c:pt>
                <c:pt idx="6">
                  <c:v>FCS</c:v>
                </c:pt>
                <c:pt idx="7">
                  <c:v>FCS-Conflict</c:v>
                </c:pt>
                <c:pt idx="8">
                  <c:v>FCS-ISF</c:v>
                </c:pt>
                <c:pt idx="9">
                  <c:v>SoF</c:v>
                </c:pt>
                <c:pt idx="10">
                  <c:v>SoF (extreme)</c:v>
                </c:pt>
              </c:strCache>
            </c:strRef>
          </c:cat>
          <c:val>
            <c:numRef>
              <c:f>'Table 6'!$O$7:$O$17</c:f>
              <c:numCache>
                <c:formatCode>0</c:formatCode>
                <c:ptCount val="11"/>
                <c:pt idx="0">
                  <c:v>62.955555555555556</c:v>
                </c:pt>
                <c:pt idx="1">
                  <c:v>73.805555555555557</c:v>
                </c:pt>
                <c:pt idx="2">
                  <c:v>67.136986301369859</c:v>
                </c:pt>
                <c:pt idx="3">
                  <c:v>70.690140845070417</c:v>
                </c:pt>
                <c:pt idx="4">
                  <c:v>70.867924528301884</c:v>
                </c:pt>
                <c:pt idx="5">
                  <c:v>51.16</c:v>
                </c:pt>
                <c:pt idx="6">
                  <c:v>49.114285714285714</c:v>
                </c:pt>
                <c:pt idx="7">
                  <c:v>31.5</c:v>
                </c:pt>
                <c:pt idx="8">
                  <c:v>67.764705882352942</c:v>
                </c:pt>
                <c:pt idx="9">
                  <c:v>65.305084745762713</c:v>
                </c:pt>
                <c:pt idx="10">
                  <c:v>43.941176470588232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53-421E-932B-A6BA5770E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80454816"/>
        <c:axId val="744322432"/>
      </c:barChart>
      <c:catAx>
        <c:axId val="980454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4322432"/>
        <c:crosses val="autoZero"/>
        <c:auto val="1"/>
        <c:lblAlgn val="ctr"/>
        <c:lblOffset val="100"/>
        <c:noMultiLvlLbl val="0"/>
      </c:catAx>
      <c:valAx>
        <c:axId val="744322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0454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Average climate finance $/hd per year</a:t>
            </a:r>
          </a:p>
          <a:p>
            <a:pPr>
              <a:defRPr/>
            </a:pPr>
            <a:r>
              <a:rPr lang="en-GB"/>
              <a:t>(2016-2023)</a:t>
            </a:r>
          </a:p>
        </c:rich>
      </c:tx>
      <c:layout>
        <c:manualLayout>
          <c:xMode val="edge"/>
          <c:yMode val="edge"/>
          <c:x val="0.18543137505894297"/>
          <c:y val="2.78357689631176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B4C5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3CB8-4297-A79E-676232631515}"/>
              </c:ext>
            </c:extLst>
          </c:dPt>
          <c:dPt>
            <c:idx val="1"/>
            <c:invertIfNegative val="0"/>
            <c:bubble3D val="0"/>
            <c:spPr>
              <a:solidFill>
                <a:srgbClr val="0B4C5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3CB8-4297-A79E-676232631515}"/>
              </c:ext>
            </c:extLst>
          </c:dPt>
          <c:dPt>
            <c:idx val="2"/>
            <c:invertIfNegative val="0"/>
            <c:bubble3D val="0"/>
            <c:spPr>
              <a:solidFill>
                <a:srgbClr val="0B4C5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3CB8-4297-A79E-676232631515}"/>
              </c:ext>
            </c:extLst>
          </c:dPt>
          <c:dPt>
            <c:idx val="3"/>
            <c:invertIfNegative val="0"/>
            <c:bubble3D val="0"/>
            <c:spPr>
              <a:solidFill>
                <a:srgbClr val="FFB52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AC4-402B-9741-ADECCA892E04}"/>
              </c:ext>
            </c:extLst>
          </c:dPt>
          <c:dPt>
            <c:idx val="4"/>
            <c:invertIfNegative val="0"/>
            <c:bubble3D val="0"/>
            <c:spPr>
              <a:solidFill>
                <a:srgbClr val="FFB52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AC4-402B-9741-ADECCA892E04}"/>
              </c:ext>
            </c:extLst>
          </c:dPt>
          <c:dPt>
            <c:idx val="5"/>
            <c:invertIfNegative val="0"/>
            <c:bubble3D val="0"/>
            <c:spPr>
              <a:solidFill>
                <a:srgbClr val="FFB52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AC4-402B-9741-ADECCA892E04}"/>
              </c:ext>
            </c:extLst>
          </c:dPt>
          <c:dPt>
            <c:idx val="6"/>
            <c:invertIfNegative val="0"/>
            <c:bubble3D val="0"/>
            <c:spPr>
              <a:solidFill>
                <a:srgbClr val="FFB52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AC4-402B-9741-ADECCA892E04}"/>
              </c:ext>
            </c:extLst>
          </c:dPt>
          <c:cat>
            <c:strRef>
              <c:f>('Fig 4 &amp; Annex 4'!$M$22:$M$23,'Fig 4 &amp; Annex 4'!$M$26:$M$28,'Fig 4 &amp; Annex 4'!$M$30:$M$31)</c:f>
              <c:strCache>
                <c:ptCount val="7"/>
                <c:pt idx="0">
                  <c:v>LDCs</c:v>
                </c:pt>
                <c:pt idx="1">
                  <c:v>SIDS</c:v>
                </c:pt>
                <c:pt idx="2">
                  <c:v>LICs</c:v>
                </c:pt>
                <c:pt idx="3">
                  <c:v>FCS</c:v>
                </c:pt>
                <c:pt idx="4">
                  <c:v>FCS-Conflict</c:v>
                </c:pt>
                <c:pt idx="5">
                  <c:v>SoF</c:v>
                </c:pt>
                <c:pt idx="6">
                  <c:v>SoF (extreme)</c:v>
                </c:pt>
              </c:strCache>
            </c:strRef>
          </c:cat>
          <c:val>
            <c:numRef>
              <c:f>('Fig 4 &amp; Annex 4'!$N$22:$N$23,'Fig 4 &amp; Annex 4'!$N$26:$N$28,'Fig 4 &amp; Annex 4'!$N$30:$N$31)</c:f>
              <c:numCache>
                <c:formatCode>0.0</c:formatCode>
                <c:ptCount val="7"/>
                <c:pt idx="0">
                  <c:v>17.086504476005612</c:v>
                </c:pt>
                <c:pt idx="1">
                  <c:v>38.096688127431428</c:v>
                </c:pt>
                <c:pt idx="2">
                  <c:v>13.013552333210827</c:v>
                </c:pt>
                <c:pt idx="3">
                  <c:v>11.527453648312687</c:v>
                </c:pt>
                <c:pt idx="4">
                  <c:v>11.377659725838448</c:v>
                </c:pt>
                <c:pt idx="5">
                  <c:v>12.844678058794896</c:v>
                </c:pt>
                <c:pt idx="6">
                  <c:v>10.228999089802105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AC4-402B-9741-ADECCA892E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13936496"/>
        <c:axId val="1613936016"/>
      </c:barChart>
      <c:catAx>
        <c:axId val="1613936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3936016"/>
        <c:crosses val="autoZero"/>
        <c:auto val="1"/>
        <c:lblAlgn val="ctr"/>
        <c:lblOffset val="100"/>
        <c:noMultiLvlLbl val="0"/>
      </c:catAx>
      <c:valAx>
        <c:axId val="1613936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3936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Adaptation</a:t>
            </a:r>
            <a:r>
              <a:rPr lang="en-GB" baseline="0"/>
              <a:t> finance $/hd, 2016-2023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'Fig 4 &amp; Annex 4'!$M$55</c:f>
              <c:strCache>
                <c:ptCount val="1"/>
                <c:pt idx="0">
                  <c:v>LDCs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'Fig 4 &amp; Annex 4'!$C$55:$J$55</c:f>
              <c:numCache>
                <c:formatCode>0.0</c:formatCode>
                <c:ptCount val="8"/>
                <c:pt idx="0">
                  <c:v>5.7923848240735438</c:v>
                </c:pt>
                <c:pt idx="1">
                  <c:v>5.8733726642994197</c:v>
                </c:pt>
                <c:pt idx="2">
                  <c:v>6.3062941836584425</c:v>
                </c:pt>
                <c:pt idx="3">
                  <c:v>7.6474686021969518</c:v>
                </c:pt>
                <c:pt idx="4">
                  <c:v>11.344880669688257</c:v>
                </c:pt>
                <c:pt idx="5">
                  <c:v>9.4044620916743096</c:v>
                </c:pt>
                <c:pt idx="6">
                  <c:v>12.95000198719986</c:v>
                </c:pt>
                <c:pt idx="7">
                  <c:v>11.70241597877334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D9-49D0-9785-DC11B674F2DC}"/>
            </c:ext>
          </c:extLst>
        </c:ser>
        <c:ser>
          <c:idx val="2"/>
          <c:order val="1"/>
          <c:tx>
            <c:strRef>
              <c:f>'Fig 4 &amp; Annex 4'!$M$56</c:f>
              <c:strCache>
                <c:ptCount val="1"/>
                <c:pt idx="0">
                  <c:v>SIDS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'Fig 4 &amp; Annex 4'!$C$56:$J$56</c:f>
              <c:numCache>
                <c:formatCode>0.0</c:formatCode>
                <c:ptCount val="8"/>
                <c:pt idx="0">
                  <c:v>8.1811596896680392</c:v>
                </c:pt>
                <c:pt idx="1">
                  <c:v>10.455268593336665</c:v>
                </c:pt>
                <c:pt idx="2">
                  <c:v>11.783551967338701</c:v>
                </c:pt>
                <c:pt idx="3">
                  <c:v>15.032971838589733</c:v>
                </c:pt>
                <c:pt idx="4">
                  <c:v>23.263469031976239</c:v>
                </c:pt>
                <c:pt idx="5">
                  <c:v>22.874798539705601</c:v>
                </c:pt>
                <c:pt idx="6">
                  <c:v>29.825260148083462</c:v>
                </c:pt>
                <c:pt idx="7">
                  <c:v>22.105337294906274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CD9-49D0-9785-DC11B674F2DC}"/>
            </c:ext>
          </c:extLst>
        </c:ser>
        <c:ser>
          <c:idx val="5"/>
          <c:order val="2"/>
          <c:tx>
            <c:strRef>
              <c:f>'Fig 4 &amp; Annex 4'!$M$59</c:f>
              <c:strCache>
                <c:ptCount val="1"/>
                <c:pt idx="0">
                  <c:v>LICs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'Fig 4 &amp; Annex 4'!$C$59:$J$59</c:f>
              <c:numCache>
                <c:formatCode>0.0</c:formatCode>
                <c:ptCount val="8"/>
                <c:pt idx="0">
                  <c:v>5.2679722137903875</c:v>
                </c:pt>
                <c:pt idx="1">
                  <c:v>5.4132342487674459</c:v>
                </c:pt>
                <c:pt idx="2">
                  <c:v>4.4050716603354783</c:v>
                </c:pt>
                <c:pt idx="3">
                  <c:v>6.8818009319142641</c:v>
                </c:pt>
                <c:pt idx="4">
                  <c:v>8.1840357735874303</c:v>
                </c:pt>
                <c:pt idx="5">
                  <c:v>8.8776055819472948</c:v>
                </c:pt>
                <c:pt idx="6">
                  <c:v>11.169614814354068</c:v>
                </c:pt>
                <c:pt idx="7">
                  <c:v>9.3411872180298161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D9-49D0-9785-DC11B674F2DC}"/>
            </c:ext>
          </c:extLst>
        </c:ser>
        <c:ser>
          <c:idx val="6"/>
          <c:order val="3"/>
          <c:tx>
            <c:strRef>
              <c:f>'Fig 4 &amp; Annex 4'!$M$60</c:f>
              <c:strCache>
                <c:ptCount val="1"/>
                <c:pt idx="0">
                  <c:v>FCS</c:v>
                </c:pt>
              </c:strCache>
            </c:strRef>
          </c:tx>
          <c:spPr>
            <a:solidFill>
              <a:srgbClr val="F3F6F7">
                <a:lumMod val="90000"/>
              </a:srgbClr>
            </a:solidFill>
            <a:ln>
              <a:noFill/>
            </a:ln>
            <a:effectLst/>
          </c:spPr>
          <c:invertIfNegative val="0"/>
          <c:cat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'Fig 4 &amp; Annex 4'!$C$60:$J$60</c:f>
              <c:numCache>
                <c:formatCode>0.0</c:formatCode>
                <c:ptCount val="8"/>
                <c:pt idx="0">
                  <c:v>3.1919435053168095</c:v>
                </c:pt>
                <c:pt idx="1">
                  <c:v>3.6983166657570288</c:v>
                </c:pt>
                <c:pt idx="2">
                  <c:v>4.345803832674128</c:v>
                </c:pt>
                <c:pt idx="3">
                  <c:v>4.9885587207471378</c:v>
                </c:pt>
                <c:pt idx="4">
                  <c:v>8.0925265204863432</c:v>
                </c:pt>
                <c:pt idx="5">
                  <c:v>7.4988736149607256</c:v>
                </c:pt>
                <c:pt idx="6">
                  <c:v>7.8359351498055112</c:v>
                </c:pt>
                <c:pt idx="7">
                  <c:v>7.2601994321998236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CD9-49D0-9785-DC11B674F2DC}"/>
            </c:ext>
          </c:extLst>
        </c:ser>
        <c:ser>
          <c:idx val="0"/>
          <c:order val="4"/>
          <c:tx>
            <c:strRef>
              <c:f>'Fig 4 &amp; Annex 4'!$M$61</c:f>
              <c:strCache>
                <c:ptCount val="1"/>
                <c:pt idx="0">
                  <c:v>FCS-Conflict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'Fig 4 &amp; Annex 4'!$C$61:$J$61</c:f>
              <c:numCache>
                <c:formatCode>0.0</c:formatCode>
                <c:ptCount val="8"/>
                <c:pt idx="0">
                  <c:v>2.9663040428745098</c:v>
                </c:pt>
                <c:pt idx="1">
                  <c:v>3.7686270227568519</c:v>
                </c:pt>
                <c:pt idx="2">
                  <c:v>4.4840876829442573</c:v>
                </c:pt>
                <c:pt idx="3">
                  <c:v>4.7230290648687179</c:v>
                </c:pt>
                <c:pt idx="4">
                  <c:v>8.1690775577297661</c:v>
                </c:pt>
                <c:pt idx="5">
                  <c:v>7.2450250271170864</c:v>
                </c:pt>
                <c:pt idx="6">
                  <c:v>7.3035759275750598</c:v>
                </c:pt>
                <c:pt idx="7">
                  <c:v>6.9100128734870507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CD9-49D0-9785-DC11B674F2DC}"/>
            </c:ext>
          </c:extLst>
        </c:ser>
        <c:ser>
          <c:idx val="3"/>
          <c:order val="5"/>
          <c:tx>
            <c:strRef>
              <c:f>'Fig 4 &amp; Annex 4'!$M$63</c:f>
              <c:strCache>
                <c:ptCount val="1"/>
                <c:pt idx="0">
                  <c:v>SoF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'Fig 4 &amp; Annex 4'!$C$63:$J$63</c:f>
              <c:numCache>
                <c:formatCode>0.0</c:formatCode>
                <c:ptCount val="8"/>
                <c:pt idx="0">
                  <c:v>3.5210354269803763</c:v>
                </c:pt>
                <c:pt idx="1">
                  <c:v>3.884374404506886</c:v>
                </c:pt>
                <c:pt idx="2">
                  <c:v>4.5910443189580743</c:v>
                </c:pt>
                <c:pt idx="3">
                  <c:v>5.2621330268342144</c:v>
                </c:pt>
                <c:pt idx="4">
                  <c:v>8.2930497547961597</c:v>
                </c:pt>
                <c:pt idx="5">
                  <c:v>6.8734104510623908</c:v>
                </c:pt>
                <c:pt idx="6">
                  <c:v>9.3480055653768979</c:v>
                </c:pt>
                <c:pt idx="7">
                  <c:v>8.217323016203018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CD9-49D0-9785-DC11B674F2DC}"/>
            </c:ext>
          </c:extLst>
        </c:ser>
        <c:ser>
          <c:idx val="4"/>
          <c:order val="6"/>
          <c:tx>
            <c:strRef>
              <c:f>'Fig 4 &amp; Annex 4'!$M$64</c:f>
              <c:strCache>
                <c:ptCount val="1"/>
                <c:pt idx="0">
                  <c:v>SoF (extreme)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'Fig 4 &amp; Annex 4'!$C$64:$J$64</c:f>
              <c:numCache>
                <c:formatCode>0.0</c:formatCode>
                <c:ptCount val="8"/>
                <c:pt idx="0">
                  <c:v>3.4663436471037223</c:v>
                </c:pt>
                <c:pt idx="1">
                  <c:v>4.0367397806416152</c:v>
                </c:pt>
                <c:pt idx="2">
                  <c:v>3.8285782755058539</c:v>
                </c:pt>
                <c:pt idx="3">
                  <c:v>3.8894120992599963</c:v>
                </c:pt>
                <c:pt idx="4">
                  <c:v>5.7010078748604416</c:v>
                </c:pt>
                <c:pt idx="5">
                  <c:v>6.5437763393580743</c:v>
                </c:pt>
                <c:pt idx="6">
                  <c:v>8.5314211622815339</c:v>
                </c:pt>
                <c:pt idx="7">
                  <c:v>7.2754822812367772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CD9-49D0-9785-DC11B674F2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092704"/>
        <c:axId val="197568192"/>
      </c:barChart>
      <c:catAx>
        <c:axId val="195092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568192"/>
        <c:crosses val="autoZero"/>
        <c:auto val="1"/>
        <c:lblAlgn val="ctr"/>
        <c:lblOffset val="100"/>
        <c:noMultiLvlLbl val="0"/>
      </c:catAx>
      <c:valAx>
        <c:axId val="197568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numFmt formatCode="0" sourceLinked="0"/>
        <c:majorTickMark val="out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092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Average climate and adaptation finance </a:t>
            </a:r>
          </a:p>
          <a:p>
            <a:pPr>
              <a:defRPr/>
            </a:pPr>
            <a:r>
              <a:rPr lang="en-GB"/>
              <a:t>$/hd per year (2016-2023)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4 &amp; Annex 4'!$V$78</c:f>
              <c:strCache>
                <c:ptCount val="1"/>
                <c:pt idx="0">
                  <c:v>Climate finance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('Fig 4 &amp; Annex 4'!$U$80:$U$81,'Fig 4 &amp; Annex 4'!$U$84:$U$86,'Fig 4 &amp; Annex 4'!$U$89:$U$90)</c:f>
            </c:multiLvlStrRef>
          </c:cat>
          <c:val>
            <c:numRef>
              <c:f>('Fig 4 &amp; Annex 4'!$V$80:$V$81,'Fig 4 &amp; Annex 4'!$V$84:$V$86,'Fig 4 &amp; Annex 4'!$V$89:$V$90)</c:f>
            </c:numRef>
          </c:val>
          <c:extLst>
            <c:ext xmlns:c16="http://schemas.microsoft.com/office/drawing/2014/chart" uri="{C3380CC4-5D6E-409C-BE32-E72D297353CC}">
              <c16:uniqueId val="{00000000-9FB5-4DDA-9F1B-75ADDA628328}"/>
            </c:ext>
          </c:extLst>
        </c:ser>
        <c:ser>
          <c:idx val="1"/>
          <c:order val="1"/>
          <c:tx>
            <c:strRef>
              <c:f>'Fig 4 &amp; Annex 4'!$W$78</c:f>
              <c:strCache>
                <c:ptCount val="1"/>
                <c:pt idx="0">
                  <c:v>Adaptation finance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multiLvlStrRef>
              <c:f>('Fig 4 &amp; Annex 4'!$U$80:$U$81,'Fig 4 &amp; Annex 4'!$U$84:$U$86,'Fig 4 &amp; Annex 4'!$U$89:$U$90)</c:f>
            </c:multiLvlStrRef>
          </c:cat>
          <c:val>
            <c:numRef>
              <c:f>('Fig 4 &amp; Annex 4'!$W$80:$W$81,'Fig 4 &amp; Annex 4'!$W$84:$W$86,'Fig 4 &amp; Annex 4'!$W$89:$W$90)</c:f>
            </c:numRef>
          </c:val>
          <c:extLst>
            <c:ext xmlns:c16="http://schemas.microsoft.com/office/drawing/2014/chart" uri="{C3380CC4-5D6E-409C-BE32-E72D297353CC}">
              <c16:uniqueId val="{00000001-9FB5-4DDA-9F1B-75ADDA6283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16430320"/>
        <c:axId val="1616426480"/>
      </c:barChart>
      <c:catAx>
        <c:axId val="161643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6426480"/>
        <c:crosses val="autoZero"/>
        <c:auto val="1"/>
        <c:lblAlgn val="ctr"/>
        <c:lblOffset val="100"/>
        <c:noMultiLvlLbl val="0"/>
      </c:catAx>
      <c:valAx>
        <c:axId val="1616426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6430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strRef>
          <c:f>'Table 6'!$N$5</c:f>
          <c:strCache>
            <c:ptCount val="1"/>
            <c:pt idx="0">
              <c:v>Average rank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'Table 6'!$M$6</c:f>
              <c:strCache>
                <c:ptCount val="1"/>
                <c:pt idx="0">
                  <c:v>Overall risk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'Table 6'!$L$7:$L$22</c:f>
              <c:strCache>
                <c:ptCount val="16"/>
                <c:pt idx="0">
                  <c:v>LDCs</c:v>
                </c:pt>
                <c:pt idx="1">
                  <c:v>SIDS</c:v>
                </c:pt>
                <c:pt idx="2">
                  <c:v>LDCs/SIDS</c:v>
                </c:pt>
                <c:pt idx="3">
                  <c:v>V20</c:v>
                </c:pt>
                <c:pt idx="4">
                  <c:v>Africa</c:v>
                </c:pt>
                <c:pt idx="5">
                  <c:v>LICs</c:v>
                </c:pt>
                <c:pt idx="6">
                  <c:v>FCS</c:v>
                </c:pt>
                <c:pt idx="7">
                  <c:v>FCS-Conflict</c:v>
                </c:pt>
                <c:pt idx="8">
                  <c:v>FCS-ISF</c:v>
                </c:pt>
                <c:pt idx="9">
                  <c:v>SoF</c:v>
                </c:pt>
                <c:pt idx="10">
                  <c:v>SoF (extreme)</c:v>
                </c:pt>
                <c:pt idx="11">
                  <c:v>FCS &amp; LDC</c:v>
                </c:pt>
                <c:pt idx="12">
                  <c:v>FCS-Conf. &amp; LDC</c:v>
                </c:pt>
                <c:pt idx="13">
                  <c:v>FCS-ISF &amp; LDC</c:v>
                </c:pt>
                <c:pt idx="14">
                  <c:v>SoF &amp; LDC</c:v>
                </c:pt>
                <c:pt idx="15">
                  <c:v>SoF extreme &amp; LDC</c:v>
                </c:pt>
              </c:strCache>
            </c:strRef>
          </c:cat>
          <c:val>
            <c:numRef>
              <c:f>'Table 6'!$M$7:$M$22</c:f>
              <c:numCache>
                <c:formatCode>0</c:formatCode>
                <c:ptCount val="16"/>
                <c:pt idx="0">
                  <c:v>42.6</c:v>
                </c:pt>
                <c:pt idx="1">
                  <c:v>84.611111111111114</c:v>
                </c:pt>
                <c:pt idx="2">
                  <c:v>61.739726027397261</c:v>
                </c:pt>
                <c:pt idx="3">
                  <c:v>64.013888888888886</c:v>
                </c:pt>
                <c:pt idx="4">
                  <c:v>53.320754716981135</c:v>
                </c:pt>
                <c:pt idx="5">
                  <c:v>28.04</c:v>
                </c:pt>
                <c:pt idx="6">
                  <c:v>30.428571428571427</c:v>
                </c:pt>
                <c:pt idx="7">
                  <c:v>17.5</c:v>
                </c:pt>
                <c:pt idx="8">
                  <c:v>44.117647058823529</c:v>
                </c:pt>
                <c:pt idx="9">
                  <c:v>39.915254237288138</c:v>
                </c:pt>
                <c:pt idx="10">
                  <c:v>18.882352941176471</c:v>
                </c:pt>
                <c:pt idx="11">
                  <c:v>28.739130434782609</c:v>
                </c:pt>
                <c:pt idx="12">
                  <c:v>12.384615384615385</c:v>
                </c:pt>
                <c:pt idx="13">
                  <c:v>50</c:v>
                </c:pt>
                <c:pt idx="14">
                  <c:v>33.405405405405403</c:v>
                </c:pt>
                <c:pt idx="15">
                  <c:v>11.454545454545455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52-4706-82DD-24F0ED08E498}"/>
            </c:ext>
          </c:extLst>
        </c:ser>
        <c:ser>
          <c:idx val="1"/>
          <c:order val="1"/>
          <c:tx>
            <c:strRef>
              <c:f>'Table 6'!$N$6</c:f>
              <c:strCache>
                <c:ptCount val="1"/>
                <c:pt idx="0">
                  <c:v>Vulnerability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'Table 6'!$L$7:$L$22</c:f>
              <c:strCache>
                <c:ptCount val="16"/>
                <c:pt idx="0">
                  <c:v>LDCs</c:v>
                </c:pt>
                <c:pt idx="1">
                  <c:v>SIDS</c:v>
                </c:pt>
                <c:pt idx="2">
                  <c:v>LDCs/SIDS</c:v>
                </c:pt>
                <c:pt idx="3">
                  <c:v>V20</c:v>
                </c:pt>
                <c:pt idx="4">
                  <c:v>Africa</c:v>
                </c:pt>
                <c:pt idx="5">
                  <c:v>LICs</c:v>
                </c:pt>
                <c:pt idx="6">
                  <c:v>FCS</c:v>
                </c:pt>
                <c:pt idx="7">
                  <c:v>FCS-Conflict</c:v>
                </c:pt>
                <c:pt idx="8">
                  <c:v>FCS-ISF</c:v>
                </c:pt>
                <c:pt idx="9">
                  <c:v>SoF</c:v>
                </c:pt>
                <c:pt idx="10">
                  <c:v>SoF (extreme)</c:v>
                </c:pt>
                <c:pt idx="11">
                  <c:v>FCS &amp; LDC</c:v>
                </c:pt>
                <c:pt idx="12">
                  <c:v>FCS-Conf. &amp; LDC</c:v>
                </c:pt>
                <c:pt idx="13">
                  <c:v>FCS-ISF &amp; LDC</c:v>
                </c:pt>
                <c:pt idx="14">
                  <c:v>SoF &amp; LDC</c:v>
                </c:pt>
                <c:pt idx="15">
                  <c:v>SoF extreme &amp; LDC</c:v>
                </c:pt>
              </c:strCache>
            </c:strRef>
          </c:cat>
          <c:val>
            <c:numRef>
              <c:f>'Table 6'!$N$7:$N$22</c:f>
              <c:numCache>
                <c:formatCode>0</c:formatCode>
                <c:ptCount val="16"/>
                <c:pt idx="0">
                  <c:v>32.68888888888889</c:v>
                </c:pt>
                <c:pt idx="1">
                  <c:v>76.361111111111114</c:v>
                </c:pt>
                <c:pt idx="2">
                  <c:v>53</c:v>
                </c:pt>
                <c:pt idx="3">
                  <c:v>59.097222222222221</c:v>
                </c:pt>
                <c:pt idx="4">
                  <c:v>45.698113207547166</c:v>
                </c:pt>
                <c:pt idx="5">
                  <c:v>21.92</c:v>
                </c:pt>
                <c:pt idx="6">
                  <c:v>26.8</c:v>
                </c:pt>
                <c:pt idx="7">
                  <c:v>14.277777777777779</c:v>
                </c:pt>
                <c:pt idx="8">
                  <c:v>40.058823529411768</c:v>
                </c:pt>
                <c:pt idx="9">
                  <c:v>39.084745762711862</c:v>
                </c:pt>
                <c:pt idx="10">
                  <c:v>20.470588235294116</c:v>
                </c:pt>
                <c:pt idx="11">
                  <c:v>21.826086956521738</c:v>
                </c:pt>
                <c:pt idx="12">
                  <c:v>10.23076923076923</c:v>
                </c:pt>
                <c:pt idx="13">
                  <c:v>36.9</c:v>
                </c:pt>
                <c:pt idx="14">
                  <c:v>26.810810810810811</c:v>
                </c:pt>
                <c:pt idx="15">
                  <c:v>11.363636363636363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52-4706-82DD-24F0ED08E498}"/>
            </c:ext>
          </c:extLst>
        </c:ser>
        <c:ser>
          <c:idx val="2"/>
          <c:order val="2"/>
          <c:tx>
            <c:strRef>
              <c:f>'Table 6'!$O$6</c:f>
              <c:strCache>
                <c:ptCount val="1"/>
                <c:pt idx="0">
                  <c:v>Exposure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'Table 6'!$L$7:$L$22</c:f>
              <c:strCache>
                <c:ptCount val="16"/>
                <c:pt idx="0">
                  <c:v>LDCs</c:v>
                </c:pt>
                <c:pt idx="1">
                  <c:v>SIDS</c:v>
                </c:pt>
                <c:pt idx="2">
                  <c:v>LDCs/SIDS</c:v>
                </c:pt>
                <c:pt idx="3">
                  <c:v>V20</c:v>
                </c:pt>
                <c:pt idx="4">
                  <c:v>Africa</c:v>
                </c:pt>
                <c:pt idx="5">
                  <c:v>LICs</c:v>
                </c:pt>
                <c:pt idx="6">
                  <c:v>FCS</c:v>
                </c:pt>
                <c:pt idx="7">
                  <c:v>FCS-Conflict</c:v>
                </c:pt>
                <c:pt idx="8">
                  <c:v>FCS-ISF</c:v>
                </c:pt>
                <c:pt idx="9">
                  <c:v>SoF</c:v>
                </c:pt>
                <c:pt idx="10">
                  <c:v>SoF (extreme)</c:v>
                </c:pt>
                <c:pt idx="11">
                  <c:v>FCS &amp; LDC</c:v>
                </c:pt>
                <c:pt idx="12">
                  <c:v>FCS-Conf. &amp; LDC</c:v>
                </c:pt>
                <c:pt idx="13">
                  <c:v>FCS-ISF &amp; LDC</c:v>
                </c:pt>
                <c:pt idx="14">
                  <c:v>SoF &amp; LDC</c:v>
                </c:pt>
                <c:pt idx="15">
                  <c:v>SoF extreme &amp; LDC</c:v>
                </c:pt>
              </c:strCache>
            </c:strRef>
          </c:cat>
          <c:val>
            <c:numRef>
              <c:f>'Table 6'!$O$7:$O$22</c:f>
              <c:numCache>
                <c:formatCode>0</c:formatCode>
                <c:ptCount val="16"/>
                <c:pt idx="0">
                  <c:v>62.955555555555556</c:v>
                </c:pt>
                <c:pt idx="1">
                  <c:v>73.805555555555557</c:v>
                </c:pt>
                <c:pt idx="2">
                  <c:v>67.136986301369859</c:v>
                </c:pt>
                <c:pt idx="3">
                  <c:v>70.690140845070417</c:v>
                </c:pt>
                <c:pt idx="4">
                  <c:v>70.867924528301884</c:v>
                </c:pt>
                <c:pt idx="5">
                  <c:v>51.16</c:v>
                </c:pt>
                <c:pt idx="6">
                  <c:v>49.114285714285714</c:v>
                </c:pt>
                <c:pt idx="7">
                  <c:v>31.5</c:v>
                </c:pt>
                <c:pt idx="8">
                  <c:v>67.764705882352942</c:v>
                </c:pt>
                <c:pt idx="9">
                  <c:v>65.305084745762713</c:v>
                </c:pt>
                <c:pt idx="10">
                  <c:v>43.941176470588232</c:v>
                </c:pt>
                <c:pt idx="11">
                  <c:v>42.869565217391305</c:v>
                </c:pt>
                <c:pt idx="12">
                  <c:v>22.923076923076923</c:v>
                </c:pt>
                <c:pt idx="13">
                  <c:v>68.8</c:v>
                </c:pt>
                <c:pt idx="14">
                  <c:v>57.783783783783782</c:v>
                </c:pt>
                <c:pt idx="15">
                  <c:v>32.727272727272727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52-4706-82DD-24F0ED08E4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80454816"/>
        <c:axId val="744322432"/>
      </c:barChart>
      <c:catAx>
        <c:axId val="980454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4322432"/>
        <c:crosses val="autoZero"/>
        <c:auto val="1"/>
        <c:lblAlgn val="ctr"/>
        <c:lblOffset val="100"/>
        <c:noMultiLvlLbl val="0"/>
      </c:catAx>
      <c:valAx>
        <c:axId val="744322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0454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'Table 6 (blog)'!$N$5</c:f>
          <c:strCache>
            <c:ptCount val="1"/>
            <c:pt idx="0">
              <c:v>Average rank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'Table 6 (blog)'!$M$6</c:f>
              <c:strCache>
                <c:ptCount val="1"/>
                <c:pt idx="0">
                  <c:v>Overall risk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'Table 6 (blog)'!$L$7:$L$13</c:f>
              <c:strCache>
                <c:ptCount val="7"/>
                <c:pt idx="0">
                  <c:v>LDCs</c:v>
                </c:pt>
                <c:pt idx="1">
                  <c:v>SIDS</c:v>
                </c:pt>
                <c:pt idx="2">
                  <c:v>LICs</c:v>
                </c:pt>
                <c:pt idx="3">
                  <c:v>FCS</c:v>
                </c:pt>
                <c:pt idx="4">
                  <c:v>FCS-Conflict</c:v>
                </c:pt>
                <c:pt idx="5">
                  <c:v>SoF</c:v>
                </c:pt>
                <c:pt idx="6">
                  <c:v>SoF (extreme)</c:v>
                </c:pt>
              </c:strCache>
            </c:strRef>
          </c:cat>
          <c:val>
            <c:numRef>
              <c:f>'Table 6 (blog)'!$M$7:$M$13</c:f>
              <c:numCache>
                <c:formatCode>0</c:formatCode>
                <c:ptCount val="7"/>
                <c:pt idx="0">
                  <c:v>42.6</c:v>
                </c:pt>
                <c:pt idx="1">
                  <c:v>84.611111111111114</c:v>
                </c:pt>
                <c:pt idx="2">
                  <c:v>28.04</c:v>
                </c:pt>
                <c:pt idx="3">
                  <c:v>30.428571428571427</c:v>
                </c:pt>
                <c:pt idx="4">
                  <c:v>17.5</c:v>
                </c:pt>
                <c:pt idx="5">
                  <c:v>39.915254237288138</c:v>
                </c:pt>
                <c:pt idx="6">
                  <c:v>18.882352941176471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46-4D2F-A46A-613DC2C7456E}"/>
            </c:ext>
          </c:extLst>
        </c:ser>
        <c:ser>
          <c:idx val="1"/>
          <c:order val="1"/>
          <c:tx>
            <c:strRef>
              <c:f>'Table 6 (blog)'!$N$6</c:f>
              <c:strCache>
                <c:ptCount val="1"/>
                <c:pt idx="0">
                  <c:v>Vulnerability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'Table 6 (blog)'!$L$7:$L$13</c:f>
              <c:strCache>
                <c:ptCount val="7"/>
                <c:pt idx="0">
                  <c:v>LDCs</c:v>
                </c:pt>
                <c:pt idx="1">
                  <c:v>SIDS</c:v>
                </c:pt>
                <c:pt idx="2">
                  <c:v>LICs</c:v>
                </c:pt>
                <c:pt idx="3">
                  <c:v>FCS</c:v>
                </c:pt>
                <c:pt idx="4">
                  <c:v>FCS-Conflict</c:v>
                </c:pt>
                <c:pt idx="5">
                  <c:v>SoF</c:v>
                </c:pt>
                <c:pt idx="6">
                  <c:v>SoF (extreme)</c:v>
                </c:pt>
              </c:strCache>
            </c:strRef>
          </c:cat>
          <c:val>
            <c:numRef>
              <c:f>'Table 6 (blog)'!$N$7:$N$13</c:f>
              <c:numCache>
                <c:formatCode>0</c:formatCode>
                <c:ptCount val="7"/>
                <c:pt idx="0">
                  <c:v>32.68888888888889</c:v>
                </c:pt>
                <c:pt idx="1">
                  <c:v>76.361111111111114</c:v>
                </c:pt>
                <c:pt idx="2">
                  <c:v>21.92</c:v>
                </c:pt>
                <c:pt idx="3">
                  <c:v>26.8</c:v>
                </c:pt>
                <c:pt idx="4">
                  <c:v>14.277777777777779</c:v>
                </c:pt>
                <c:pt idx="5">
                  <c:v>39.084745762711862</c:v>
                </c:pt>
                <c:pt idx="6">
                  <c:v>20.470588235294116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46-4D2F-A46A-613DC2C7456E}"/>
            </c:ext>
          </c:extLst>
        </c:ser>
        <c:ser>
          <c:idx val="2"/>
          <c:order val="2"/>
          <c:tx>
            <c:strRef>
              <c:f>'Table 6 (blog)'!$O$6</c:f>
              <c:strCache>
                <c:ptCount val="1"/>
                <c:pt idx="0">
                  <c:v>Exposure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'Table 6 (blog)'!$L$7:$L$13</c:f>
              <c:strCache>
                <c:ptCount val="7"/>
                <c:pt idx="0">
                  <c:v>LDCs</c:v>
                </c:pt>
                <c:pt idx="1">
                  <c:v>SIDS</c:v>
                </c:pt>
                <c:pt idx="2">
                  <c:v>LICs</c:v>
                </c:pt>
                <c:pt idx="3">
                  <c:v>FCS</c:v>
                </c:pt>
                <c:pt idx="4">
                  <c:v>FCS-Conflict</c:v>
                </c:pt>
                <c:pt idx="5">
                  <c:v>SoF</c:v>
                </c:pt>
                <c:pt idx="6">
                  <c:v>SoF (extreme)</c:v>
                </c:pt>
              </c:strCache>
            </c:strRef>
          </c:cat>
          <c:val>
            <c:numRef>
              <c:f>'Table 6 (blog)'!$O$7:$O$13</c:f>
              <c:numCache>
                <c:formatCode>0</c:formatCode>
                <c:ptCount val="7"/>
                <c:pt idx="0">
                  <c:v>62.955555555555556</c:v>
                </c:pt>
                <c:pt idx="1">
                  <c:v>73.805555555555557</c:v>
                </c:pt>
                <c:pt idx="2">
                  <c:v>51.16</c:v>
                </c:pt>
                <c:pt idx="3">
                  <c:v>49.114285714285714</c:v>
                </c:pt>
                <c:pt idx="4">
                  <c:v>31.5</c:v>
                </c:pt>
                <c:pt idx="5">
                  <c:v>65.305084745762713</c:v>
                </c:pt>
                <c:pt idx="6">
                  <c:v>43.941176470588232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46-4D2F-A46A-613DC2C745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80454816"/>
        <c:axId val="744322432"/>
      </c:barChart>
      <c:catAx>
        <c:axId val="980454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4322432"/>
        <c:crosses val="autoZero"/>
        <c:auto val="1"/>
        <c:lblAlgn val="ctr"/>
        <c:lblOffset val="100"/>
        <c:noMultiLvlLbl val="0"/>
      </c:catAx>
      <c:valAx>
        <c:axId val="744322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0454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strRef>
          <c:f>'Table 6 (blog)'!$N$5</c:f>
          <c:strCache>
            <c:ptCount val="1"/>
            <c:pt idx="0">
              <c:v>Average rank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'Table 6 (blog)'!$M$6</c:f>
              <c:strCache>
                <c:ptCount val="1"/>
                <c:pt idx="0">
                  <c:v>Overall risk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'Table 6 (blog)'!$L$7:$L$17</c:f>
              <c:strCache>
                <c:ptCount val="11"/>
                <c:pt idx="0">
                  <c:v>LDCs</c:v>
                </c:pt>
                <c:pt idx="1">
                  <c:v>SIDS</c:v>
                </c:pt>
                <c:pt idx="2">
                  <c:v>LICs</c:v>
                </c:pt>
                <c:pt idx="3">
                  <c:v>FCS</c:v>
                </c:pt>
                <c:pt idx="4">
                  <c:v>FCS-Conflict</c:v>
                </c:pt>
                <c:pt idx="5">
                  <c:v>SoF</c:v>
                </c:pt>
                <c:pt idx="6">
                  <c:v>SoF (extreme)</c:v>
                </c:pt>
                <c:pt idx="7">
                  <c:v>FCS &amp; LDC</c:v>
                </c:pt>
                <c:pt idx="8">
                  <c:v>FCS-Conf. &amp; LDC</c:v>
                </c:pt>
                <c:pt idx="9">
                  <c:v>SoF &amp; LDC</c:v>
                </c:pt>
                <c:pt idx="10">
                  <c:v>SoF extreme &amp; LDC</c:v>
                </c:pt>
              </c:strCache>
            </c:strRef>
          </c:cat>
          <c:val>
            <c:numRef>
              <c:f>'Table 6 (blog)'!$M$7:$M$17</c:f>
              <c:numCache>
                <c:formatCode>0</c:formatCode>
                <c:ptCount val="11"/>
                <c:pt idx="0">
                  <c:v>42.6</c:v>
                </c:pt>
                <c:pt idx="1">
                  <c:v>84.611111111111114</c:v>
                </c:pt>
                <c:pt idx="2">
                  <c:v>28.04</c:v>
                </c:pt>
                <c:pt idx="3">
                  <c:v>30.428571428571427</c:v>
                </c:pt>
                <c:pt idx="4">
                  <c:v>17.5</c:v>
                </c:pt>
                <c:pt idx="5">
                  <c:v>39.915254237288138</c:v>
                </c:pt>
                <c:pt idx="6">
                  <c:v>18.882352941176471</c:v>
                </c:pt>
                <c:pt idx="7">
                  <c:v>28.739130434782609</c:v>
                </c:pt>
                <c:pt idx="8">
                  <c:v>12.384615384615385</c:v>
                </c:pt>
                <c:pt idx="9">
                  <c:v>33.405405405405403</c:v>
                </c:pt>
                <c:pt idx="10">
                  <c:v>11.454545454545455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8E-468B-868C-7279A7A78484}"/>
            </c:ext>
          </c:extLst>
        </c:ser>
        <c:ser>
          <c:idx val="1"/>
          <c:order val="1"/>
          <c:tx>
            <c:strRef>
              <c:f>'Table 6 (blog)'!$N$6</c:f>
              <c:strCache>
                <c:ptCount val="1"/>
                <c:pt idx="0">
                  <c:v>Vulnerability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'Table 6 (blog)'!$L$7:$L$17</c:f>
              <c:strCache>
                <c:ptCount val="11"/>
                <c:pt idx="0">
                  <c:v>LDCs</c:v>
                </c:pt>
                <c:pt idx="1">
                  <c:v>SIDS</c:v>
                </c:pt>
                <c:pt idx="2">
                  <c:v>LICs</c:v>
                </c:pt>
                <c:pt idx="3">
                  <c:v>FCS</c:v>
                </c:pt>
                <c:pt idx="4">
                  <c:v>FCS-Conflict</c:v>
                </c:pt>
                <c:pt idx="5">
                  <c:v>SoF</c:v>
                </c:pt>
                <c:pt idx="6">
                  <c:v>SoF (extreme)</c:v>
                </c:pt>
                <c:pt idx="7">
                  <c:v>FCS &amp; LDC</c:v>
                </c:pt>
                <c:pt idx="8">
                  <c:v>FCS-Conf. &amp; LDC</c:v>
                </c:pt>
                <c:pt idx="9">
                  <c:v>SoF &amp; LDC</c:v>
                </c:pt>
                <c:pt idx="10">
                  <c:v>SoF extreme &amp; LDC</c:v>
                </c:pt>
              </c:strCache>
            </c:strRef>
          </c:cat>
          <c:val>
            <c:numRef>
              <c:f>'Table 6 (blog)'!$N$7:$N$17</c:f>
              <c:numCache>
                <c:formatCode>0</c:formatCode>
                <c:ptCount val="11"/>
                <c:pt idx="0">
                  <c:v>32.68888888888889</c:v>
                </c:pt>
                <c:pt idx="1">
                  <c:v>76.361111111111114</c:v>
                </c:pt>
                <c:pt idx="2">
                  <c:v>21.92</c:v>
                </c:pt>
                <c:pt idx="3">
                  <c:v>26.8</c:v>
                </c:pt>
                <c:pt idx="4">
                  <c:v>14.277777777777779</c:v>
                </c:pt>
                <c:pt idx="5">
                  <c:v>39.084745762711862</c:v>
                </c:pt>
                <c:pt idx="6">
                  <c:v>20.470588235294116</c:v>
                </c:pt>
                <c:pt idx="7">
                  <c:v>21.826086956521738</c:v>
                </c:pt>
                <c:pt idx="8">
                  <c:v>10.23076923076923</c:v>
                </c:pt>
                <c:pt idx="9">
                  <c:v>26.810810810810811</c:v>
                </c:pt>
                <c:pt idx="10">
                  <c:v>11.363636363636363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8E-468B-868C-7279A7A78484}"/>
            </c:ext>
          </c:extLst>
        </c:ser>
        <c:ser>
          <c:idx val="2"/>
          <c:order val="2"/>
          <c:tx>
            <c:strRef>
              <c:f>'Table 6 (blog)'!$O$6</c:f>
              <c:strCache>
                <c:ptCount val="1"/>
                <c:pt idx="0">
                  <c:v>Exposure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'Table 6 (blog)'!$L$7:$L$17</c:f>
              <c:strCache>
                <c:ptCount val="11"/>
                <c:pt idx="0">
                  <c:v>LDCs</c:v>
                </c:pt>
                <c:pt idx="1">
                  <c:v>SIDS</c:v>
                </c:pt>
                <c:pt idx="2">
                  <c:v>LICs</c:v>
                </c:pt>
                <c:pt idx="3">
                  <c:v>FCS</c:v>
                </c:pt>
                <c:pt idx="4">
                  <c:v>FCS-Conflict</c:v>
                </c:pt>
                <c:pt idx="5">
                  <c:v>SoF</c:v>
                </c:pt>
                <c:pt idx="6">
                  <c:v>SoF (extreme)</c:v>
                </c:pt>
                <c:pt idx="7">
                  <c:v>FCS &amp; LDC</c:v>
                </c:pt>
                <c:pt idx="8">
                  <c:v>FCS-Conf. &amp; LDC</c:v>
                </c:pt>
                <c:pt idx="9">
                  <c:v>SoF &amp; LDC</c:v>
                </c:pt>
                <c:pt idx="10">
                  <c:v>SoF extreme &amp; LDC</c:v>
                </c:pt>
              </c:strCache>
            </c:strRef>
          </c:cat>
          <c:val>
            <c:numRef>
              <c:f>'Table 6 (blog)'!$O$7:$O$17</c:f>
              <c:numCache>
                <c:formatCode>0</c:formatCode>
                <c:ptCount val="11"/>
                <c:pt idx="0">
                  <c:v>62.955555555555556</c:v>
                </c:pt>
                <c:pt idx="1">
                  <c:v>73.805555555555557</c:v>
                </c:pt>
                <c:pt idx="2">
                  <c:v>51.16</c:v>
                </c:pt>
                <c:pt idx="3">
                  <c:v>49.114285714285714</c:v>
                </c:pt>
                <c:pt idx="4">
                  <c:v>31.5</c:v>
                </c:pt>
                <c:pt idx="5">
                  <c:v>65.305084745762713</c:v>
                </c:pt>
                <c:pt idx="6">
                  <c:v>43.941176470588232</c:v>
                </c:pt>
                <c:pt idx="7">
                  <c:v>42.869565217391305</c:v>
                </c:pt>
                <c:pt idx="8">
                  <c:v>22.923076923076923</c:v>
                </c:pt>
                <c:pt idx="9">
                  <c:v>57.783783783783782</c:v>
                </c:pt>
                <c:pt idx="10">
                  <c:v>32.727272727272727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8E-468B-868C-7279A7A78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80454816"/>
        <c:axId val="744322432"/>
      </c:barChart>
      <c:catAx>
        <c:axId val="980454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4322432"/>
        <c:crosses val="autoZero"/>
        <c:auto val="1"/>
        <c:lblAlgn val="ctr"/>
        <c:lblOffset val="100"/>
        <c:noMultiLvlLbl val="0"/>
      </c:catAx>
      <c:valAx>
        <c:axId val="744322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0454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baseline="0">
                <a:effectLst/>
              </a:rPr>
              <a:t>Total climate finance $/hd, 2016-2023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'Fig 4 &amp; Annex 4'!$B$21</c:f>
              <c:strCache>
                <c:ptCount val="1"/>
                <c:pt idx="0">
                  <c:v>Climate finance $/hd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xVal>
          <c:yVal>
            <c:numRef>
              <c:f>'Fig 4 &amp; Annex 4'!$C$21:$J$21</c:f>
              <c:numCache>
                <c:formatCode>0.0</c:formatCode>
                <c:ptCount val="8"/>
                <c:pt idx="0">
                  <c:v>9.2871597642830928</c:v>
                </c:pt>
                <c:pt idx="1">
                  <c:v>11.470194568229836</c:v>
                </c:pt>
                <c:pt idx="2">
                  <c:v>11.522740716856729</c:v>
                </c:pt>
                <c:pt idx="3">
                  <c:v>13.243671539677672</c:v>
                </c:pt>
                <c:pt idx="4">
                  <c:v>15.282118108993298</c:v>
                </c:pt>
                <c:pt idx="5">
                  <c:v>15.31713375135894</c:v>
                </c:pt>
                <c:pt idx="6">
                  <c:v>20.076363224672448</c:v>
                </c:pt>
                <c:pt idx="7">
                  <c:v>22.212440349883515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3F1-40F5-9EC6-BC69D384ED3A}"/>
            </c:ext>
          </c:extLst>
        </c:ser>
        <c:ser>
          <c:idx val="1"/>
          <c:order val="1"/>
          <c:tx>
            <c:strRef>
              <c:f>'Fig 4 &amp; Annex 4'!$B$22</c:f>
              <c:strCache>
                <c:ptCount val="1"/>
                <c:pt idx="0">
                  <c:v> - LDCs $/hd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xVal>
          <c:yVal>
            <c:numRef>
              <c:f>'Fig 4 &amp; Annex 4'!$C$22:$J$22</c:f>
              <c:numCache>
                <c:formatCode>0.0</c:formatCode>
                <c:ptCount val="8"/>
                <c:pt idx="0">
                  <c:v>11.19178263773121</c:v>
                </c:pt>
                <c:pt idx="1">
                  <c:v>12.467446511429619</c:v>
                </c:pt>
                <c:pt idx="2">
                  <c:v>13.507833315117098</c:v>
                </c:pt>
                <c:pt idx="3">
                  <c:v>15.179703228414443</c:v>
                </c:pt>
                <c:pt idx="4">
                  <c:v>19.668048264166803</c:v>
                </c:pt>
                <c:pt idx="5">
                  <c:v>17.063322916403408</c:v>
                </c:pt>
                <c:pt idx="6">
                  <c:v>22.985082670750451</c:v>
                </c:pt>
                <c:pt idx="7">
                  <c:v>24.628816264031858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3F1-40F5-9EC6-BC69D384ED3A}"/>
            </c:ext>
          </c:extLst>
        </c:ser>
        <c:ser>
          <c:idx val="2"/>
          <c:order val="2"/>
          <c:tx>
            <c:strRef>
              <c:f>'Fig 4 &amp; Annex 4'!$B$23</c:f>
              <c:strCache>
                <c:ptCount val="1"/>
                <c:pt idx="0">
                  <c:v> - SIDS $/hd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xVal>
          <c:yVal>
            <c:numRef>
              <c:f>'Fig 4 &amp; Annex 4'!$C$23:$J$23</c:f>
              <c:numCache>
                <c:formatCode>0.0</c:formatCode>
                <c:ptCount val="8"/>
                <c:pt idx="0">
                  <c:v>15.711067957022793</c:v>
                </c:pt>
                <c:pt idx="1">
                  <c:v>25.253629006794132</c:v>
                </c:pt>
                <c:pt idx="2">
                  <c:v>32.225527648180474</c:v>
                </c:pt>
                <c:pt idx="3">
                  <c:v>27.401170259849049</c:v>
                </c:pt>
                <c:pt idx="4">
                  <c:v>36.610418967264778</c:v>
                </c:pt>
                <c:pt idx="5">
                  <c:v>39.084459493227676</c:v>
                </c:pt>
                <c:pt idx="6">
                  <c:v>60.240889658898148</c:v>
                </c:pt>
                <c:pt idx="7">
                  <c:v>68.246342028214372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3F1-40F5-9EC6-BC69D384ED3A}"/>
            </c:ext>
          </c:extLst>
        </c:ser>
        <c:ser>
          <c:idx val="3"/>
          <c:order val="3"/>
          <c:tx>
            <c:strRef>
              <c:f>'Fig 4 &amp; Annex 4'!$B$24</c:f>
              <c:strCache>
                <c:ptCount val="1"/>
                <c:pt idx="0">
                  <c:v> - Africa $/hd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xVal>
          <c:yVal>
            <c:numRef>
              <c:f>'Fig 4 &amp; Annex 4'!$C$24:$J$24</c:f>
              <c:numCache>
                <c:formatCode>0.0</c:formatCode>
                <c:ptCount val="8"/>
                <c:pt idx="0">
                  <c:v>9.8161047804807566</c:v>
                </c:pt>
                <c:pt idx="1">
                  <c:v>12.511253682040509</c:v>
                </c:pt>
                <c:pt idx="2">
                  <c:v>11.233346343922836</c:v>
                </c:pt>
                <c:pt idx="3">
                  <c:v>13.4676798330834</c:v>
                </c:pt>
                <c:pt idx="4">
                  <c:v>15.483788089974892</c:v>
                </c:pt>
                <c:pt idx="5">
                  <c:v>16.235031920333835</c:v>
                </c:pt>
                <c:pt idx="6">
                  <c:v>23.461174597370125</c:v>
                </c:pt>
                <c:pt idx="7">
                  <c:v>23.652511406295297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3F1-40F5-9EC6-BC69D384ED3A}"/>
            </c:ext>
          </c:extLst>
        </c:ser>
        <c:ser>
          <c:idx val="4"/>
          <c:order val="4"/>
          <c:tx>
            <c:strRef>
              <c:f>'Fig 4 &amp; Annex 4'!$B$25</c:f>
              <c:strCache>
                <c:ptCount val="1"/>
                <c:pt idx="0">
                  <c:v> - V20 $/hd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xVal>
          <c:yVal>
            <c:numRef>
              <c:f>'Fig 4 &amp; Annex 4'!$C$25:$J$25</c:f>
              <c:numCache>
                <c:formatCode>0.0</c:formatCode>
                <c:ptCount val="8"/>
                <c:pt idx="0">
                  <c:v>12.976185949870914</c:v>
                </c:pt>
                <c:pt idx="1">
                  <c:v>14.567308238264321</c:v>
                </c:pt>
                <c:pt idx="2">
                  <c:v>13.862889340055087</c:v>
                </c:pt>
                <c:pt idx="3">
                  <c:v>18.502271035031754</c:v>
                </c:pt>
                <c:pt idx="4">
                  <c:v>20.778558822017828</c:v>
                </c:pt>
                <c:pt idx="5">
                  <c:v>19.589078797432627</c:v>
                </c:pt>
                <c:pt idx="6">
                  <c:v>28.18990423626412</c:v>
                </c:pt>
                <c:pt idx="7">
                  <c:v>28.873386902466976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3F1-40F5-9EC6-BC69D384ED3A}"/>
            </c:ext>
          </c:extLst>
        </c:ser>
        <c:ser>
          <c:idx val="5"/>
          <c:order val="5"/>
          <c:tx>
            <c:strRef>
              <c:f>'Fig 4 &amp; Annex 4'!$B$26</c:f>
              <c:strCache>
                <c:ptCount val="1"/>
                <c:pt idx="0">
                  <c:v> - LICs $/hd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xVal>
          <c:yVal>
            <c:numRef>
              <c:f>'Fig 4 &amp; Annex 4'!$C$26:$J$26</c:f>
              <c:numCache>
                <c:formatCode>0.0</c:formatCode>
                <c:ptCount val="8"/>
                <c:pt idx="0">
                  <c:v>9.1227146122055096</c:v>
                </c:pt>
                <c:pt idx="1">
                  <c:v>9.6733598185999892</c:v>
                </c:pt>
                <c:pt idx="2">
                  <c:v>9.2054447187857047</c:v>
                </c:pt>
                <c:pt idx="3">
                  <c:v>11.813951856317042</c:v>
                </c:pt>
                <c:pt idx="4">
                  <c:v>12.469459191139238</c:v>
                </c:pt>
                <c:pt idx="5">
                  <c:v>15.350400317097701</c:v>
                </c:pt>
                <c:pt idx="6">
                  <c:v>19.270375672489259</c:v>
                </c:pt>
                <c:pt idx="7">
                  <c:v>17.202712479052177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3F1-40F5-9EC6-BC69D384ED3A}"/>
            </c:ext>
          </c:extLst>
        </c:ser>
        <c:ser>
          <c:idx val="6"/>
          <c:order val="6"/>
          <c:tx>
            <c:strRef>
              <c:f>'Fig 4 &amp; Annex 4'!$B$27</c:f>
              <c:strCache>
                <c:ptCount val="1"/>
                <c:pt idx="0">
                  <c:v> - FCS $/hd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xVal>
          <c:yVal>
            <c:numRef>
              <c:f>'Fig 4 &amp; Annex 4'!$C$27:$J$27</c:f>
              <c:numCache>
                <c:formatCode>0.0</c:formatCode>
                <c:ptCount val="8"/>
                <c:pt idx="0">
                  <c:v>6.4242551454417045</c:v>
                </c:pt>
                <c:pt idx="1">
                  <c:v>9.0040361662044894</c:v>
                </c:pt>
                <c:pt idx="2">
                  <c:v>9.8310746823145898</c:v>
                </c:pt>
                <c:pt idx="3">
                  <c:v>9.8110137849887789</c:v>
                </c:pt>
                <c:pt idx="4">
                  <c:v>14.010271296926007</c:v>
                </c:pt>
                <c:pt idx="5">
                  <c:v>13.336590671386169</c:v>
                </c:pt>
                <c:pt idx="6">
                  <c:v>14.917967425181956</c:v>
                </c:pt>
                <c:pt idx="7">
                  <c:v>14.884420014057788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C3F1-40F5-9EC6-BC69D384ED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5092704"/>
        <c:axId val="197568192"/>
      </c:scatterChart>
      <c:valAx>
        <c:axId val="195092704"/>
        <c:scaling>
          <c:orientation val="minMax"/>
          <c:max val="2023"/>
          <c:min val="2016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568192"/>
        <c:crosses val="autoZero"/>
        <c:crossBetween val="midCat"/>
      </c:valAx>
      <c:valAx>
        <c:axId val="197568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0927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Adaptation</a:t>
            </a:r>
            <a:r>
              <a:rPr lang="en-GB" baseline="0"/>
              <a:t> finance $/hd, 2016-2023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'Fig 4 &amp; Annex 4'!$B$54</c:f>
              <c:strCache>
                <c:ptCount val="1"/>
                <c:pt idx="0">
                  <c:v>Adaptation $/hd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xVal>
          <c:yVal>
            <c:numRef>
              <c:f>'Fig 4 &amp; Annex 4'!$C$54:$J$54</c:f>
              <c:numCache>
                <c:formatCode>0.0</c:formatCode>
                <c:ptCount val="8"/>
                <c:pt idx="0">
                  <c:v>2.4134641446587071</c:v>
                </c:pt>
                <c:pt idx="1">
                  <c:v>3.4270993293140881</c:v>
                </c:pt>
                <c:pt idx="2">
                  <c:v>3.2840056583872093</c:v>
                </c:pt>
                <c:pt idx="3">
                  <c:v>4.3839434281870924</c:v>
                </c:pt>
                <c:pt idx="4">
                  <c:v>5.9770727319397281</c:v>
                </c:pt>
                <c:pt idx="5">
                  <c:v>5.3185706931602459</c:v>
                </c:pt>
                <c:pt idx="6">
                  <c:v>6.717849019707776</c:v>
                </c:pt>
                <c:pt idx="7">
                  <c:v>6.2752362219917082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CFF-40D1-BF90-7C83BD1B0631}"/>
            </c:ext>
          </c:extLst>
        </c:ser>
        <c:ser>
          <c:idx val="1"/>
          <c:order val="1"/>
          <c:tx>
            <c:strRef>
              <c:f>'Fig 4 &amp; Annex 4'!$B$55</c:f>
              <c:strCache>
                <c:ptCount val="1"/>
                <c:pt idx="0">
                  <c:v> - LDCs ada $/hd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xVal>
          <c:yVal>
            <c:numRef>
              <c:f>'Fig 4 &amp; Annex 4'!$C$55:$J$55</c:f>
              <c:numCache>
                <c:formatCode>0.0</c:formatCode>
                <c:ptCount val="8"/>
                <c:pt idx="0">
                  <c:v>5.7923848240735438</c:v>
                </c:pt>
                <c:pt idx="1">
                  <c:v>5.8733726642994197</c:v>
                </c:pt>
                <c:pt idx="2">
                  <c:v>6.3062941836584425</c:v>
                </c:pt>
                <c:pt idx="3">
                  <c:v>7.6474686021969518</c:v>
                </c:pt>
                <c:pt idx="4">
                  <c:v>11.344880669688257</c:v>
                </c:pt>
                <c:pt idx="5">
                  <c:v>9.4044620916743096</c:v>
                </c:pt>
                <c:pt idx="6">
                  <c:v>12.95000198719986</c:v>
                </c:pt>
                <c:pt idx="7">
                  <c:v>11.70241597877334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CFF-40D1-BF90-7C83BD1B0631}"/>
            </c:ext>
          </c:extLst>
        </c:ser>
        <c:ser>
          <c:idx val="2"/>
          <c:order val="2"/>
          <c:tx>
            <c:strRef>
              <c:f>'Fig 4 &amp; Annex 4'!$B$56</c:f>
              <c:strCache>
                <c:ptCount val="1"/>
                <c:pt idx="0">
                  <c:v> - SIDS ada $/hd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xVal>
          <c:yVal>
            <c:numRef>
              <c:f>'Fig 4 &amp; Annex 4'!$C$56:$J$56</c:f>
              <c:numCache>
                <c:formatCode>0.0</c:formatCode>
                <c:ptCount val="8"/>
                <c:pt idx="0">
                  <c:v>8.1811596896680392</c:v>
                </c:pt>
                <c:pt idx="1">
                  <c:v>10.455268593336665</c:v>
                </c:pt>
                <c:pt idx="2">
                  <c:v>11.783551967338701</c:v>
                </c:pt>
                <c:pt idx="3">
                  <c:v>15.032971838589733</c:v>
                </c:pt>
                <c:pt idx="4">
                  <c:v>23.263469031976239</c:v>
                </c:pt>
                <c:pt idx="5">
                  <c:v>22.874798539705601</c:v>
                </c:pt>
                <c:pt idx="6">
                  <c:v>29.825260148083462</c:v>
                </c:pt>
                <c:pt idx="7">
                  <c:v>22.105337294906274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CFF-40D1-BF90-7C83BD1B0631}"/>
            </c:ext>
          </c:extLst>
        </c:ser>
        <c:ser>
          <c:idx val="3"/>
          <c:order val="3"/>
          <c:tx>
            <c:strRef>
              <c:f>'Fig 4 &amp; Annex 4'!$B$57</c:f>
              <c:strCache>
                <c:ptCount val="1"/>
                <c:pt idx="0">
                  <c:v> - Africa ada $/hd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xVal>
          <c:yVal>
            <c:numRef>
              <c:f>'Fig 4 &amp; Annex 4'!$C$57:$J$57</c:f>
              <c:numCache>
                <c:formatCode>0.0</c:formatCode>
                <c:ptCount val="8"/>
                <c:pt idx="0">
                  <c:v>3.9965154629431341</c:v>
                </c:pt>
                <c:pt idx="1">
                  <c:v>5.0920554993723073</c:v>
                </c:pt>
                <c:pt idx="2">
                  <c:v>4.4188872765260099</c:v>
                </c:pt>
                <c:pt idx="3">
                  <c:v>6.4131546026022335</c:v>
                </c:pt>
                <c:pt idx="4">
                  <c:v>8.3082156111636642</c:v>
                </c:pt>
                <c:pt idx="5">
                  <c:v>8.3966995835009222</c:v>
                </c:pt>
                <c:pt idx="6">
                  <c:v>10.959797990733824</c:v>
                </c:pt>
                <c:pt idx="7">
                  <c:v>9.2769821682110276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CFF-40D1-BF90-7C83BD1B0631}"/>
            </c:ext>
          </c:extLst>
        </c:ser>
        <c:ser>
          <c:idx val="4"/>
          <c:order val="4"/>
          <c:tx>
            <c:strRef>
              <c:f>'Fig 4 &amp; Annex 4'!$B$58</c:f>
              <c:strCache>
                <c:ptCount val="1"/>
                <c:pt idx="0">
                  <c:v> - V20 ada $/hd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xVal>
          <c:yVal>
            <c:numRef>
              <c:f>'Fig 4 &amp; Annex 4'!$C$58:$J$58</c:f>
              <c:numCache>
                <c:formatCode>0.0</c:formatCode>
                <c:ptCount val="8"/>
                <c:pt idx="0">
                  <c:v>5.6229647569317187</c:v>
                </c:pt>
                <c:pt idx="1">
                  <c:v>6.3752445074431243</c:v>
                </c:pt>
                <c:pt idx="2">
                  <c:v>5.2247139511240093</c:v>
                </c:pt>
                <c:pt idx="3">
                  <c:v>7.2907739501987932</c:v>
                </c:pt>
                <c:pt idx="4">
                  <c:v>11.637421904945908</c:v>
                </c:pt>
                <c:pt idx="5">
                  <c:v>10.214261925893114</c:v>
                </c:pt>
                <c:pt idx="6">
                  <c:v>13.225923114450323</c:v>
                </c:pt>
                <c:pt idx="7">
                  <c:v>11.707980245002668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CFF-40D1-BF90-7C83BD1B0631}"/>
            </c:ext>
          </c:extLst>
        </c:ser>
        <c:ser>
          <c:idx val="5"/>
          <c:order val="5"/>
          <c:tx>
            <c:strRef>
              <c:f>'Fig 4 &amp; Annex 4'!$B$59</c:f>
              <c:strCache>
                <c:ptCount val="1"/>
                <c:pt idx="0">
                  <c:v> - LICs ada $/hd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xVal>
          <c:yVal>
            <c:numRef>
              <c:f>'Fig 4 &amp; Annex 4'!$C$59:$J$59</c:f>
              <c:numCache>
                <c:formatCode>0.0</c:formatCode>
                <c:ptCount val="8"/>
                <c:pt idx="0">
                  <c:v>5.2679722137903875</c:v>
                </c:pt>
                <c:pt idx="1">
                  <c:v>5.4132342487674459</c:v>
                </c:pt>
                <c:pt idx="2">
                  <c:v>4.4050716603354783</c:v>
                </c:pt>
                <c:pt idx="3">
                  <c:v>6.8818009319142641</c:v>
                </c:pt>
                <c:pt idx="4">
                  <c:v>8.1840357735874303</c:v>
                </c:pt>
                <c:pt idx="5">
                  <c:v>8.8776055819472948</c:v>
                </c:pt>
                <c:pt idx="6">
                  <c:v>11.169614814354068</c:v>
                </c:pt>
                <c:pt idx="7">
                  <c:v>9.3411872180298161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CFF-40D1-BF90-7C83BD1B0631}"/>
            </c:ext>
          </c:extLst>
        </c:ser>
        <c:ser>
          <c:idx val="6"/>
          <c:order val="6"/>
          <c:tx>
            <c:strRef>
              <c:f>'Fig 4 &amp; Annex 4'!$B$60</c:f>
              <c:strCache>
                <c:ptCount val="1"/>
                <c:pt idx="0">
                  <c:v> - FCS ada $/hd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xVal>
          <c:yVal>
            <c:numRef>
              <c:f>'Fig 4 &amp; Annex 4'!$C$60:$J$60</c:f>
              <c:numCache>
                <c:formatCode>0.0</c:formatCode>
                <c:ptCount val="8"/>
                <c:pt idx="0">
                  <c:v>3.1919435053168095</c:v>
                </c:pt>
                <c:pt idx="1">
                  <c:v>3.6983166657570288</c:v>
                </c:pt>
                <c:pt idx="2">
                  <c:v>4.345803832674128</c:v>
                </c:pt>
                <c:pt idx="3">
                  <c:v>4.9885587207471378</c:v>
                </c:pt>
                <c:pt idx="4">
                  <c:v>8.0925265204863432</c:v>
                </c:pt>
                <c:pt idx="5">
                  <c:v>7.4988736149607256</c:v>
                </c:pt>
                <c:pt idx="6">
                  <c:v>7.8359351498055112</c:v>
                </c:pt>
                <c:pt idx="7">
                  <c:v>7.2601994321998236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CFF-40D1-BF90-7C83BD1B06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5092704"/>
        <c:axId val="197568192"/>
      </c:scatterChart>
      <c:valAx>
        <c:axId val="195092704"/>
        <c:scaling>
          <c:orientation val="minMax"/>
          <c:max val="2023"/>
          <c:min val="2016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568192"/>
        <c:crosses val="autoZero"/>
        <c:crossBetween val="midCat"/>
      </c:valAx>
      <c:valAx>
        <c:axId val="197568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0927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</a:rPr>
              <a:t>Total climate finance $//hd, 2016-2023</a:t>
            </a:r>
            <a:endParaRPr lang="en-GB"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4 &amp; Annex 4'!$B$21</c:f>
              <c:strCache>
                <c:ptCount val="1"/>
                <c:pt idx="0">
                  <c:v>Climate finance $/hd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'Fig 4 &amp; Annex 4'!$C$21:$J$21</c:f>
              <c:numCache>
                <c:formatCode>0.0</c:formatCode>
                <c:ptCount val="8"/>
                <c:pt idx="0">
                  <c:v>9.2871597642830928</c:v>
                </c:pt>
                <c:pt idx="1">
                  <c:v>11.470194568229836</c:v>
                </c:pt>
                <c:pt idx="2">
                  <c:v>11.522740716856729</c:v>
                </c:pt>
                <c:pt idx="3">
                  <c:v>13.243671539677672</c:v>
                </c:pt>
                <c:pt idx="4">
                  <c:v>15.282118108993298</c:v>
                </c:pt>
                <c:pt idx="5">
                  <c:v>15.31713375135894</c:v>
                </c:pt>
                <c:pt idx="6">
                  <c:v>20.076363224672448</c:v>
                </c:pt>
                <c:pt idx="7">
                  <c:v>22.212440349883515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D5-4B44-8069-F9E5732D790C}"/>
            </c:ext>
          </c:extLst>
        </c:ser>
        <c:ser>
          <c:idx val="1"/>
          <c:order val="1"/>
          <c:tx>
            <c:strRef>
              <c:f>'Fig 4 &amp; Annex 4'!$B$22</c:f>
              <c:strCache>
                <c:ptCount val="1"/>
                <c:pt idx="0">
                  <c:v> - LDCs $/hd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'Fig 4 &amp; Annex 4'!$C$22:$J$22</c:f>
              <c:numCache>
                <c:formatCode>0.0</c:formatCode>
                <c:ptCount val="8"/>
                <c:pt idx="0">
                  <c:v>11.19178263773121</c:v>
                </c:pt>
                <c:pt idx="1">
                  <c:v>12.467446511429619</c:v>
                </c:pt>
                <c:pt idx="2">
                  <c:v>13.507833315117098</c:v>
                </c:pt>
                <c:pt idx="3">
                  <c:v>15.179703228414443</c:v>
                </c:pt>
                <c:pt idx="4">
                  <c:v>19.668048264166803</c:v>
                </c:pt>
                <c:pt idx="5">
                  <c:v>17.063322916403408</c:v>
                </c:pt>
                <c:pt idx="6">
                  <c:v>22.985082670750451</c:v>
                </c:pt>
                <c:pt idx="7">
                  <c:v>24.628816264031858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D5-4B44-8069-F9E5732D790C}"/>
            </c:ext>
          </c:extLst>
        </c:ser>
        <c:ser>
          <c:idx val="5"/>
          <c:order val="2"/>
          <c:tx>
            <c:strRef>
              <c:f>'Fig 4 &amp; Annex 4'!$B$26</c:f>
              <c:strCache>
                <c:ptCount val="1"/>
                <c:pt idx="0">
                  <c:v> - LICs $/hd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'Fig 4 &amp; Annex 4'!$C$26:$J$26</c:f>
              <c:numCache>
                <c:formatCode>0.0</c:formatCode>
                <c:ptCount val="8"/>
                <c:pt idx="0">
                  <c:v>9.1227146122055096</c:v>
                </c:pt>
                <c:pt idx="1">
                  <c:v>9.6733598185999892</c:v>
                </c:pt>
                <c:pt idx="2">
                  <c:v>9.2054447187857047</c:v>
                </c:pt>
                <c:pt idx="3">
                  <c:v>11.813951856317042</c:v>
                </c:pt>
                <c:pt idx="4">
                  <c:v>12.469459191139238</c:v>
                </c:pt>
                <c:pt idx="5">
                  <c:v>15.350400317097701</c:v>
                </c:pt>
                <c:pt idx="6">
                  <c:v>19.270375672489259</c:v>
                </c:pt>
                <c:pt idx="7">
                  <c:v>17.202712479052177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D5-4B44-8069-F9E5732D790C}"/>
            </c:ext>
          </c:extLst>
        </c:ser>
        <c:ser>
          <c:idx val="3"/>
          <c:order val="3"/>
          <c:tx>
            <c:strRef>
              <c:f>'Fig 4 &amp; Annex 4'!$B$24</c:f>
              <c:strCache>
                <c:ptCount val="1"/>
                <c:pt idx="0">
                  <c:v> - Africa $/hd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'Fig 4 &amp; Annex 4'!$C$24:$J$24</c:f>
              <c:numCache>
                <c:formatCode>0.0</c:formatCode>
                <c:ptCount val="8"/>
                <c:pt idx="0">
                  <c:v>9.8161047804807566</c:v>
                </c:pt>
                <c:pt idx="1">
                  <c:v>12.511253682040509</c:v>
                </c:pt>
                <c:pt idx="2">
                  <c:v>11.233346343922836</c:v>
                </c:pt>
                <c:pt idx="3">
                  <c:v>13.4676798330834</c:v>
                </c:pt>
                <c:pt idx="4">
                  <c:v>15.483788089974892</c:v>
                </c:pt>
                <c:pt idx="5">
                  <c:v>16.235031920333835</c:v>
                </c:pt>
                <c:pt idx="6">
                  <c:v>23.461174597370125</c:v>
                </c:pt>
                <c:pt idx="7">
                  <c:v>23.652511406295297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CD5-4B44-8069-F9E5732D790C}"/>
            </c:ext>
          </c:extLst>
        </c:ser>
        <c:ser>
          <c:idx val="4"/>
          <c:order val="4"/>
          <c:tx>
            <c:strRef>
              <c:f>'Fig 4 &amp; Annex 4'!$B$25</c:f>
              <c:strCache>
                <c:ptCount val="1"/>
                <c:pt idx="0">
                  <c:v> - V20 $/hd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'Fig 4 &amp; Annex 4'!$C$25:$J$25</c:f>
              <c:numCache>
                <c:formatCode>0.0</c:formatCode>
                <c:ptCount val="8"/>
                <c:pt idx="0">
                  <c:v>12.976185949870914</c:v>
                </c:pt>
                <c:pt idx="1">
                  <c:v>14.567308238264321</c:v>
                </c:pt>
                <c:pt idx="2">
                  <c:v>13.862889340055087</c:v>
                </c:pt>
                <c:pt idx="3">
                  <c:v>18.502271035031754</c:v>
                </c:pt>
                <c:pt idx="4">
                  <c:v>20.778558822017828</c:v>
                </c:pt>
                <c:pt idx="5">
                  <c:v>19.589078797432627</c:v>
                </c:pt>
                <c:pt idx="6">
                  <c:v>28.18990423626412</c:v>
                </c:pt>
                <c:pt idx="7">
                  <c:v>28.873386902466976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D5-4B44-8069-F9E5732D790C}"/>
            </c:ext>
          </c:extLst>
        </c:ser>
        <c:ser>
          <c:idx val="2"/>
          <c:order val="5"/>
          <c:tx>
            <c:strRef>
              <c:f>'Fig 4 &amp; Annex 4'!$B$23</c:f>
              <c:strCache>
                <c:ptCount val="1"/>
                <c:pt idx="0">
                  <c:v> - SIDS $/hd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'Fig 4 &amp; Annex 4'!$C$23:$J$23</c:f>
              <c:numCache>
                <c:formatCode>0.0</c:formatCode>
                <c:ptCount val="8"/>
                <c:pt idx="0">
                  <c:v>15.711067957022793</c:v>
                </c:pt>
                <c:pt idx="1">
                  <c:v>25.253629006794132</c:v>
                </c:pt>
                <c:pt idx="2">
                  <c:v>32.225527648180474</c:v>
                </c:pt>
                <c:pt idx="3">
                  <c:v>27.401170259849049</c:v>
                </c:pt>
                <c:pt idx="4">
                  <c:v>36.610418967264778</c:v>
                </c:pt>
                <c:pt idx="5">
                  <c:v>39.084459493227676</c:v>
                </c:pt>
                <c:pt idx="6">
                  <c:v>60.240889658898148</c:v>
                </c:pt>
                <c:pt idx="7">
                  <c:v>68.246342028214372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CD5-4B44-8069-F9E5732D790C}"/>
            </c:ext>
          </c:extLst>
        </c:ser>
        <c:ser>
          <c:idx val="6"/>
          <c:order val="6"/>
          <c:tx>
            <c:strRef>
              <c:f>'Fig 4 &amp; Annex 4'!$B$27</c:f>
              <c:strCache>
                <c:ptCount val="1"/>
                <c:pt idx="0">
                  <c:v> - FCS $/hd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'Fig 4 &amp; Annex 4'!$C$27:$J$27</c:f>
              <c:numCache>
                <c:formatCode>0.0</c:formatCode>
                <c:ptCount val="8"/>
                <c:pt idx="0">
                  <c:v>6.4242551454417045</c:v>
                </c:pt>
                <c:pt idx="1">
                  <c:v>9.0040361662044894</c:v>
                </c:pt>
                <c:pt idx="2">
                  <c:v>9.8310746823145898</c:v>
                </c:pt>
                <c:pt idx="3">
                  <c:v>9.8110137849887789</c:v>
                </c:pt>
                <c:pt idx="4">
                  <c:v>14.010271296926007</c:v>
                </c:pt>
                <c:pt idx="5">
                  <c:v>13.336590671386169</c:v>
                </c:pt>
                <c:pt idx="6">
                  <c:v>14.917967425181956</c:v>
                </c:pt>
                <c:pt idx="7">
                  <c:v>14.884420014057788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CD5-4B44-8069-F9E5732D79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092704"/>
        <c:axId val="197568192"/>
      </c:barChart>
      <c:catAx>
        <c:axId val="19509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568192"/>
        <c:crosses val="autoZero"/>
        <c:auto val="1"/>
        <c:lblAlgn val="ctr"/>
        <c:lblOffset val="100"/>
        <c:noMultiLvlLbl val="0"/>
      </c:catAx>
      <c:valAx>
        <c:axId val="197568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092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Adaptation</a:t>
            </a:r>
            <a:r>
              <a:rPr lang="en-GB" baseline="0"/>
              <a:t> finance $/hd, 2016-2023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4 &amp; Annex 4'!$B$54</c:f>
              <c:strCache>
                <c:ptCount val="1"/>
                <c:pt idx="0">
                  <c:v>Adaptation $/hd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'Fig 4 &amp; Annex 4'!$C$54:$J$54</c:f>
              <c:numCache>
                <c:formatCode>0.0</c:formatCode>
                <c:ptCount val="8"/>
                <c:pt idx="0">
                  <c:v>2.4134641446587071</c:v>
                </c:pt>
                <c:pt idx="1">
                  <c:v>3.4270993293140881</c:v>
                </c:pt>
                <c:pt idx="2">
                  <c:v>3.2840056583872093</c:v>
                </c:pt>
                <c:pt idx="3">
                  <c:v>4.3839434281870924</c:v>
                </c:pt>
                <c:pt idx="4">
                  <c:v>5.9770727319397281</c:v>
                </c:pt>
                <c:pt idx="5">
                  <c:v>5.3185706931602459</c:v>
                </c:pt>
                <c:pt idx="6">
                  <c:v>6.717849019707776</c:v>
                </c:pt>
                <c:pt idx="7">
                  <c:v>6.2752362219917082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27-4FFE-9411-4A63AFAF130E}"/>
            </c:ext>
          </c:extLst>
        </c:ser>
        <c:ser>
          <c:idx val="1"/>
          <c:order val="1"/>
          <c:tx>
            <c:strRef>
              <c:f>'Fig 4 &amp; Annex 4'!$B$55</c:f>
              <c:strCache>
                <c:ptCount val="1"/>
                <c:pt idx="0">
                  <c:v> - LDCs ada $/hd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'Fig 4 &amp; Annex 4'!$C$55:$J$55</c:f>
              <c:numCache>
                <c:formatCode>0.0</c:formatCode>
                <c:ptCount val="8"/>
                <c:pt idx="0">
                  <c:v>5.7923848240735438</c:v>
                </c:pt>
                <c:pt idx="1">
                  <c:v>5.8733726642994197</c:v>
                </c:pt>
                <c:pt idx="2">
                  <c:v>6.3062941836584425</c:v>
                </c:pt>
                <c:pt idx="3">
                  <c:v>7.6474686021969518</c:v>
                </c:pt>
                <c:pt idx="4">
                  <c:v>11.344880669688257</c:v>
                </c:pt>
                <c:pt idx="5">
                  <c:v>9.4044620916743096</c:v>
                </c:pt>
                <c:pt idx="6">
                  <c:v>12.95000198719986</c:v>
                </c:pt>
                <c:pt idx="7">
                  <c:v>11.70241597877334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27-4FFE-9411-4A63AFAF130E}"/>
            </c:ext>
          </c:extLst>
        </c:ser>
        <c:ser>
          <c:idx val="5"/>
          <c:order val="2"/>
          <c:tx>
            <c:strRef>
              <c:f>'Fig 4 &amp; Annex 4'!$B$59</c:f>
              <c:strCache>
                <c:ptCount val="1"/>
                <c:pt idx="0">
                  <c:v> - LICs ada $/hd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'Fig 4 &amp; Annex 4'!$C$59:$J$59</c:f>
              <c:numCache>
                <c:formatCode>0.0</c:formatCode>
                <c:ptCount val="8"/>
                <c:pt idx="0">
                  <c:v>5.2679722137903875</c:v>
                </c:pt>
                <c:pt idx="1">
                  <c:v>5.4132342487674459</c:v>
                </c:pt>
                <c:pt idx="2">
                  <c:v>4.4050716603354783</c:v>
                </c:pt>
                <c:pt idx="3">
                  <c:v>6.8818009319142641</c:v>
                </c:pt>
                <c:pt idx="4">
                  <c:v>8.1840357735874303</c:v>
                </c:pt>
                <c:pt idx="5">
                  <c:v>8.8776055819472948</c:v>
                </c:pt>
                <c:pt idx="6">
                  <c:v>11.169614814354068</c:v>
                </c:pt>
                <c:pt idx="7">
                  <c:v>9.3411872180298161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27-4FFE-9411-4A63AFAF130E}"/>
            </c:ext>
          </c:extLst>
        </c:ser>
        <c:ser>
          <c:idx val="3"/>
          <c:order val="3"/>
          <c:tx>
            <c:strRef>
              <c:f>'Fig 4 &amp; Annex 4'!$B$57</c:f>
              <c:strCache>
                <c:ptCount val="1"/>
                <c:pt idx="0">
                  <c:v> - Africa ada $/hd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'Fig 4 &amp; Annex 4'!$C$57:$J$57</c:f>
              <c:numCache>
                <c:formatCode>0.0</c:formatCode>
                <c:ptCount val="8"/>
                <c:pt idx="0">
                  <c:v>3.9965154629431341</c:v>
                </c:pt>
                <c:pt idx="1">
                  <c:v>5.0920554993723073</c:v>
                </c:pt>
                <c:pt idx="2">
                  <c:v>4.4188872765260099</c:v>
                </c:pt>
                <c:pt idx="3">
                  <c:v>6.4131546026022335</c:v>
                </c:pt>
                <c:pt idx="4">
                  <c:v>8.3082156111636642</c:v>
                </c:pt>
                <c:pt idx="5">
                  <c:v>8.3966995835009222</c:v>
                </c:pt>
                <c:pt idx="6">
                  <c:v>10.959797990733824</c:v>
                </c:pt>
                <c:pt idx="7">
                  <c:v>9.2769821682110276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D27-4FFE-9411-4A63AFAF130E}"/>
            </c:ext>
          </c:extLst>
        </c:ser>
        <c:ser>
          <c:idx val="4"/>
          <c:order val="4"/>
          <c:tx>
            <c:strRef>
              <c:f>'Fig 4 &amp; Annex 4'!$B$58</c:f>
              <c:strCache>
                <c:ptCount val="1"/>
                <c:pt idx="0">
                  <c:v> - V20 ada $/hd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'Fig 4 &amp; Annex 4'!$C$58:$J$58</c:f>
              <c:numCache>
                <c:formatCode>0.0</c:formatCode>
                <c:ptCount val="8"/>
                <c:pt idx="0">
                  <c:v>5.6229647569317187</c:v>
                </c:pt>
                <c:pt idx="1">
                  <c:v>6.3752445074431243</c:v>
                </c:pt>
                <c:pt idx="2">
                  <c:v>5.2247139511240093</c:v>
                </c:pt>
                <c:pt idx="3">
                  <c:v>7.2907739501987932</c:v>
                </c:pt>
                <c:pt idx="4">
                  <c:v>11.637421904945908</c:v>
                </c:pt>
                <c:pt idx="5">
                  <c:v>10.214261925893114</c:v>
                </c:pt>
                <c:pt idx="6">
                  <c:v>13.225923114450323</c:v>
                </c:pt>
                <c:pt idx="7">
                  <c:v>11.707980245002668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D27-4FFE-9411-4A63AFAF130E}"/>
            </c:ext>
          </c:extLst>
        </c:ser>
        <c:ser>
          <c:idx val="2"/>
          <c:order val="5"/>
          <c:tx>
            <c:strRef>
              <c:f>'Fig 4 &amp; Annex 4'!$B$56</c:f>
              <c:strCache>
                <c:ptCount val="1"/>
                <c:pt idx="0">
                  <c:v> - SIDS ada $/hd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'Fig 4 &amp; Annex 4'!$C$56:$J$56</c:f>
              <c:numCache>
                <c:formatCode>0.0</c:formatCode>
                <c:ptCount val="8"/>
                <c:pt idx="0">
                  <c:v>8.1811596896680392</c:v>
                </c:pt>
                <c:pt idx="1">
                  <c:v>10.455268593336665</c:v>
                </c:pt>
                <c:pt idx="2">
                  <c:v>11.783551967338701</c:v>
                </c:pt>
                <c:pt idx="3">
                  <c:v>15.032971838589733</c:v>
                </c:pt>
                <c:pt idx="4">
                  <c:v>23.263469031976239</c:v>
                </c:pt>
                <c:pt idx="5">
                  <c:v>22.874798539705601</c:v>
                </c:pt>
                <c:pt idx="6">
                  <c:v>29.825260148083462</c:v>
                </c:pt>
                <c:pt idx="7">
                  <c:v>22.105337294906274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D27-4FFE-9411-4A63AFAF130E}"/>
            </c:ext>
          </c:extLst>
        </c:ser>
        <c:ser>
          <c:idx val="6"/>
          <c:order val="6"/>
          <c:tx>
            <c:strRef>
              <c:f>'Fig 4 &amp; Annex 4'!$B$60</c:f>
              <c:strCache>
                <c:ptCount val="1"/>
                <c:pt idx="0">
                  <c:v> - FCS ada $/hd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 4 &amp; Annex 4'!$C$4:$J$4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'Fig 4 &amp; Annex 4'!$C$60:$J$60</c:f>
              <c:numCache>
                <c:formatCode>0.0</c:formatCode>
                <c:ptCount val="8"/>
                <c:pt idx="0">
                  <c:v>3.1919435053168095</c:v>
                </c:pt>
                <c:pt idx="1">
                  <c:v>3.6983166657570288</c:v>
                </c:pt>
                <c:pt idx="2">
                  <c:v>4.345803832674128</c:v>
                </c:pt>
                <c:pt idx="3">
                  <c:v>4.9885587207471378</c:v>
                </c:pt>
                <c:pt idx="4">
                  <c:v>8.0925265204863432</c:v>
                </c:pt>
                <c:pt idx="5">
                  <c:v>7.4988736149607256</c:v>
                </c:pt>
                <c:pt idx="6">
                  <c:v>7.8359351498055112</c:v>
                </c:pt>
                <c:pt idx="7">
                  <c:v>7.2601994321998236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D27-4FFE-9411-4A63AFAF13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092704"/>
        <c:axId val="197568192"/>
      </c:barChart>
      <c:catAx>
        <c:axId val="195092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568192"/>
        <c:crosses val="autoZero"/>
        <c:auto val="1"/>
        <c:lblAlgn val="ctr"/>
        <c:lblOffset val="100"/>
        <c:noMultiLvlLbl val="0"/>
      </c:catAx>
      <c:valAx>
        <c:axId val="197568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numFmt formatCode="0" sourceLinked="0"/>
        <c:majorTickMark val="out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092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Average adaptation finance $/hd per year</a:t>
            </a:r>
          </a:p>
          <a:p>
            <a:pPr>
              <a:defRPr/>
            </a:pPr>
            <a:r>
              <a:rPr lang="en-GB"/>
              <a:t>(2016-2023)</a:t>
            </a:r>
          </a:p>
        </c:rich>
      </c:tx>
      <c:layout>
        <c:manualLayout>
          <c:xMode val="edge"/>
          <c:yMode val="edge"/>
          <c:x val="0.17154243219597551"/>
          <c:y val="2.78357689631176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B4C5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139E-448F-A098-374D9084AC6E}"/>
              </c:ext>
            </c:extLst>
          </c:dPt>
          <c:dPt>
            <c:idx val="1"/>
            <c:invertIfNegative val="0"/>
            <c:bubble3D val="0"/>
            <c:spPr>
              <a:solidFill>
                <a:srgbClr val="0B4C5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139E-448F-A098-374D9084AC6E}"/>
              </c:ext>
            </c:extLst>
          </c:dPt>
          <c:dPt>
            <c:idx val="2"/>
            <c:invertIfNegative val="0"/>
            <c:bubble3D val="0"/>
            <c:spPr>
              <a:solidFill>
                <a:srgbClr val="0B4C5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139E-448F-A098-374D9084AC6E}"/>
              </c:ext>
            </c:extLst>
          </c:dPt>
          <c:dPt>
            <c:idx val="3"/>
            <c:invertIfNegative val="0"/>
            <c:bubble3D val="0"/>
            <c:spPr>
              <a:solidFill>
                <a:srgbClr val="FFB52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DA0-4174-BF1C-E072203D272D}"/>
              </c:ext>
            </c:extLst>
          </c:dPt>
          <c:dPt>
            <c:idx val="4"/>
            <c:invertIfNegative val="0"/>
            <c:bubble3D val="0"/>
            <c:spPr>
              <a:solidFill>
                <a:srgbClr val="FFB52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4DA0-4174-BF1C-E072203D272D}"/>
              </c:ext>
            </c:extLst>
          </c:dPt>
          <c:dPt>
            <c:idx val="5"/>
            <c:invertIfNegative val="0"/>
            <c:bubble3D val="0"/>
            <c:spPr>
              <a:solidFill>
                <a:srgbClr val="FFB52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DA0-4174-BF1C-E072203D272D}"/>
              </c:ext>
            </c:extLst>
          </c:dPt>
          <c:dPt>
            <c:idx val="6"/>
            <c:invertIfNegative val="0"/>
            <c:bubble3D val="0"/>
            <c:spPr>
              <a:solidFill>
                <a:srgbClr val="FFB52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4DA0-4174-BF1C-E072203D272D}"/>
              </c:ext>
            </c:extLst>
          </c:dPt>
          <c:cat>
            <c:strRef>
              <c:f>('Fig 4 &amp; Annex 4'!$M$55:$M$56,'Fig 4 &amp; Annex 4'!$M$59:$M$61,'Fig 4 &amp; Annex 4'!$M$63:$M$64)</c:f>
              <c:strCache>
                <c:ptCount val="7"/>
                <c:pt idx="0">
                  <c:v>LDCs</c:v>
                </c:pt>
                <c:pt idx="1">
                  <c:v>SIDS</c:v>
                </c:pt>
                <c:pt idx="2">
                  <c:v>LICs</c:v>
                </c:pt>
                <c:pt idx="3">
                  <c:v>FCS</c:v>
                </c:pt>
                <c:pt idx="4">
                  <c:v>FCS-Conflict</c:v>
                </c:pt>
                <c:pt idx="5">
                  <c:v>SoF</c:v>
                </c:pt>
                <c:pt idx="6">
                  <c:v>SoF (extreme)</c:v>
                </c:pt>
              </c:strCache>
            </c:strRef>
          </c:cat>
          <c:val>
            <c:numRef>
              <c:f>('Fig 4 &amp; Annex 4'!$N$55:$N$56,'Fig 4 &amp; Annex 4'!$N$59:$N$61,'Fig 4 &amp; Annex 4'!$N$63:$N$64)</c:f>
              <c:numCache>
                <c:formatCode>0.0</c:formatCode>
                <c:ptCount val="7"/>
                <c:pt idx="0">
                  <c:v>8.8776601251955167</c:v>
                </c:pt>
                <c:pt idx="1">
                  <c:v>17.940227137950586</c:v>
                </c:pt>
                <c:pt idx="2">
                  <c:v>7.4425653053407732</c:v>
                </c:pt>
                <c:pt idx="3">
                  <c:v>5.8640196802434392</c:v>
                </c:pt>
                <c:pt idx="4">
                  <c:v>5.6962173999191625</c:v>
                </c:pt>
                <c:pt idx="5">
                  <c:v>6.2487969955897524</c:v>
                </c:pt>
                <c:pt idx="6">
                  <c:v>5.4090951825310016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A0-4174-BF1C-E072203D27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13936496"/>
        <c:axId val="1613936016"/>
      </c:barChart>
      <c:catAx>
        <c:axId val="1613936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3936016"/>
        <c:crosses val="autoZero"/>
        <c:auto val="1"/>
        <c:lblAlgn val="ctr"/>
        <c:lblOffset val="100"/>
        <c:noMultiLvlLbl val="0"/>
      </c:catAx>
      <c:valAx>
        <c:axId val="1613936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3936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.xml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54397</xdr:colOff>
      <xdr:row>5</xdr:row>
      <xdr:rowOff>30691</xdr:rowOff>
    </xdr:from>
    <xdr:to>
      <xdr:col>23</xdr:col>
      <xdr:colOff>335279</xdr:colOff>
      <xdr:row>23</xdr:row>
      <xdr:rowOff>121284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2FB03F9-CAF7-A4FD-C5DF-8A38C6D6FB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0</xdr:colOff>
      <xdr:row>5</xdr:row>
      <xdr:rowOff>0</xdr:rowOff>
    </xdr:from>
    <xdr:to>
      <xdr:col>31</xdr:col>
      <xdr:colOff>275167</xdr:colOff>
      <xdr:row>23</xdr:row>
      <xdr:rowOff>94403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29529CC-1E50-4B31-A7F9-0D06CEA3E3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54397</xdr:colOff>
      <xdr:row>5</xdr:row>
      <xdr:rowOff>30691</xdr:rowOff>
    </xdr:from>
    <xdr:to>
      <xdr:col>23</xdr:col>
      <xdr:colOff>335279</xdr:colOff>
      <xdr:row>18</xdr:row>
      <xdr:rowOff>121284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EB94545-A9DE-4257-B3E1-3FDC061CD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0</xdr:colOff>
      <xdr:row>5</xdr:row>
      <xdr:rowOff>0</xdr:rowOff>
    </xdr:from>
    <xdr:to>
      <xdr:col>31</xdr:col>
      <xdr:colOff>275167</xdr:colOff>
      <xdr:row>18</xdr:row>
      <xdr:rowOff>94403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B434500-6D88-4B69-A4B3-BCB228BEA8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22751</xdr:colOff>
      <xdr:row>77</xdr:row>
      <xdr:rowOff>12951</xdr:rowOff>
    </xdr:from>
    <xdr:to>
      <xdr:col>4</xdr:col>
      <xdr:colOff>590550</xdr:colOff>
      <xdr:row>91</xdr:row>
      <xdr:rowOff>86574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49E5C7-000A-4E2E-B08D-884A7CEB72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19685</xdr:colOff>
      <xdr:row>94</xdr:row>
      <xdr:rowOff>20139</xdr:rowOff>
    </xdr:from>
    <xdr:to>
      <xdr:col>4</xdr:col>
      <xdr:colOff>571501</xdr:colOff>
      <xdr:row>108</xdr:row>
      <xdr:rowOff>103929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990EB35-3089-4B40-9E55-9338F42DD4CB}"/>
            </a:ext>
            <a:ext uri="{147F2762-F138-4A5C-976F-8EAC2B608ADB}">
              <a16:predDERef xmlns:a16="http://schemas.microsoft.com/office/drawing/2014/main" pred="{E0FC4688-AB6E-547B-BCAE-C646D27E3A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46065</xdr:colOff>
      <xdr:row>77</xdr:row>
      <xdr:rowOff>15919</xdr:rowOff>
    </xdr:from>
    <xdr:to>
      <xdr:col>11</xdr:col>
      <xdr:colOff>626534</xdr:colOff>
      <xdr:row>91</xdr:row>
      <xdr:rowOff>97791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B16B304-EF7A-445D-9487-A9A94B1DC27A}"/>
            </a:ext>
            <a:ext uri="{147F2762-F138-4A5C-976F-8EAC2B608ADB}">
              <a16:predDERef xmlns:a16="http://schemas.microsoft.com/office/drawing/2014/main" pred="{8A37DD3F-A263-B240-B838-C67D3D2C17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57611</xdr:colOff>
      <xdr:row>94</xdr:row>
      <xdr:rowOff>29845</xdr:rowOff>
    </xdr:from>
    <xdr:to>
      <xdr:col>11</xdr:col>
      <xdr:colOff>618067</xdr:colOff>
      <xdr:row>109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C263962-885D-4082-86E8-226CB3EF7BC2}"/>
            </a:ext>
            <a:ext uri="{147F2762-F138-4A5C-976F-8EAC2B608ADB}">
              <a16:predDERef xmlns:a16="http://schemas.microsoft.com/office/drawing/2014/main" pred="{E69CB26E-E539-8841-8C11-CAE3363B79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52916</xdr:colOff>
      <xdr:row>113</xdr:row>
      <xdr:rowOff>105833</xdr:rowOff>
    </xdr:from>
    <xdr:to>
      <xdr:col>18</xdr:col>
      <xdr:colOff>709083</xdr:colOff>
      <xdr:row>128</xdr:row>
      <xdr:rowOff>144568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CA5CC4D6-7CF0-4FFE-ACF7-460E3EF91D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774489</xdr:colOff>
      <xdr:row>77</xdr:row>
      <xdr:rowOff>12489</xdr:rowOff>
    </xdr:from>
    <xdr:to>
      <xdr:col>18</xdr:col>
      <xdr:colOff>647489</xdr:colOff>
      <xdr:row>91</xdr:row>
      <xdr:rowOff>95251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963B6D07-316B-48D7-AB5B-935BE24BC9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12489</xdr:colOff>
      <xdr:row>113</xdr:row>
      <xdr:rowOff>74083</xdr:rowOff>
    </xdr:from>
    <xdr:to>
      <xdr:col>11</xdr:col>
      <xdr:colOff>580565</xdr:colOff>
      <xdr:row>128</xdr:row>
      <xdr:rowOff>137583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8A78070F-D15F-47A3-991F-FA5837BD985F}"/>
            </a:ext>
            <a:ext uri="{147F2762-F138-4A5C-976F-8EAC2B608ADB}">
              <a16:predDERef xmlns:a16="http://schemas.microsoft.com/office/drawing/2014/main" pred="{E69CB26E-E539-8841-8C11-CAE3363B79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24</xdr:col>
      <xdr:colOff>0</xdr:colOff>
      <xdr:row>77</xdr:row>
      <xdr:rowOff>169332</xdr:rowOff>
    </xdr:from>
    <xdr:to>
      <xdr:col>29</xdr:col>
      <xdr:colOff>656166</xdr:colOff>
      <xdr:row>92</xdr:row>
      <xdr:rowOff>84665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6B4A1711-3F0C-4EA5-8E8F-8F65927EBC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enterforglobaldevelop-my.sharepoint.com/personal/jbeynon_cgdev_org/Documents/Documents/Climate%20Finance/Fair%20shares/Fair-shares-model-30-July-2024-jb2b%20with%20ldc-sids%20analysis.xlsm" TargetMode="External"/><Relationship Id="rId1" Type="http://schemas.openxmlformats.org/officeDocument/2006/relationships/externalLinkPath" Target="https://centerforglobaldevelop-my.sharepoint.com/personal/jbeynon_cgdev_org/Documents/Documents/Climate%20Finance/Fair%20shares/Fair-shares-model-30-July-2024-jb2b%20with%20ldc-sids%20analysi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"/>
      <sheetName val="Updates"/>
      <sheetName val="Notes"/>
      <sheetName val="Dashboard"/>
      <sheetName val="Results 1nov2023"/>
      <sheetName val="Summary 1-9"/>
      <sheetName val="S1 Baseline"/>
      <sheetName val="S2 all GHGs"/>
      <sheetName val="S3 PPP$"/>
      <sheetName val="S4 CO2hd and GNI"/>
      <sheetName val="S5 1990 cut-off"/>
      <sheetName val="S6 1900 cut-off"/>
      <sheetName val="S7 1.4% d.r"/>
      <sheetName val="S8 3% d.r"/>
      <sheetName val="S9 exclusions"/>
      <sheetName val="Summary 1-12"/>
      <sheetName val="S10 high income weight"/>
      <sheetName val="S11 low income weight"/>
      <sheetName val="S12 zero income weight"/>
      <sheetName val="Emmissions summary"/>
      <sheetName val="Results"/>
      <sheetName val="Summary tables"/>
      <sheetName val="Table 1"/>
      <sheetName val="Table 2"/>
      <sheetName val="Table 3"/>
      <sheetName val="Emissions"/>
      <sheetName val="DRAFT NCQG CRITERIA"/>
      <sheetName val="criteria results"/>
      <sheetName val="criteria results (2)"/>
      <sheetName val="WRI Raw Data"/>
      <sheetName val="WRI Raw Data (2)"/>
      <sheetName val="WRI data notes"/>
      <sheetName val="WB GNIhd PPP$ new"/>
      <sheetName val="Data sheets"/>
      <sheetName val="CO2"/>
      <sheetName val="CO2 incl LU"/>
      <sheetName val="CO2-hd"/>
      <sheetName val="GHGs"/>
      <sheetName val="GHGs-hd"/>
      <sheetName val="GNIhd"/>
      <sheetName val="GNI PPP$hd"/>
      <sheetName val="GNI"/>
      <sheetName val="GNI PPP$"/>
      <sheetName val="Income growth"/>
      <sheetName val="Population"/>
      <sheetName val="LR Population"/>
      <sheetName val="Metadata - Countries"/>
      <sheetName val="Metadata - Indicators"/>
      <sheetName val="Country Results"/>
      <sheetName val="Country Results (2)"/>
      <sheetName val="Countries"/>
      <sheetName val="Country class. historical"/>
      <sheetName val="Country projection availability"/>
      <sheetName val="UN Country codes"/>
      <sheetName val="Calculations"/>
      <sheetName val="Discount factor"/>
    </sheetNames>
    <sheetDataSet>
      <sheetData sheetId="0" refreshError="1"/>
      <sheetData sheetId="1" refreshError="1"/>
      <sheetData sheetId="2" refreshError="1"/>
      <sheetData sheetId="3">
        <row r="5">
          <cell r="C5">
            <v>2022</v>
          </cell>
          <cell r="I5">
            <v>2022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>
        <row r="5">
          <cell r="C5" t="str">
            <v>AFG</v>
          </cell>
        </row>
      </sheetData>
      <sheetData sheetId="35">
        <row r="5">
          <cell r="C5" t="str">
            <v>AFG</v>
          </cell>
        </row>
      </sheetData>
      <sheetData sheetId="36">
        <row r="5">
          <cell r="C5" t="str">
            <v>AFG</v>
          </cell>
        </row>
      </sheetData>
      <sheetData sheetId="37">
        <row r="5">
          <cell r="C5" t="str">
            <v>AFG</v>
          </cell>
        </row>
      </sheetData>
      <sheetData sheetId="38">
        <row r="5">
          <cell r="C5" t="str">
            <v>AFG</v>
          </cell>
        </row>
      </sheetData>
      <sheetData sheetId="39">
        <row r="13">
          <cell r="C13" t="str">
            <v>ABW</v>
          </cell>
        </row>
      </sheetData>
      <sheetData sheetId="40">
        <row r="13">
          <cell r="C13" t="str">
            <v>ABW</v>
          </cell>
        </row>
      </sheetData>
      <sheetData sheetId="41">
        <row r="13">
          <cell r="C13" t="str">
            <v>ABW</v>
          </cell>
        </row>
      </sheetData>
      <sheetData sheetId="42">
        <row r="108">
          <cell r="BP108">
            <v>76420387459690.203</v>
          </cell>
        </row>
      </sheetData>
      <sheetData sheetId="43" refreshError="1"/>
      <sheetData sheetId="44">
        <row r="13">
          <cell r="C13" t="str">
            <v>ABW</v>
          </cell>
        </row>
      </sheetData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>
        <row r="5">
          <cell r="L5">
            <v>2022</v>
          </cell>
        </row>
      </sheetData>
      <sheetData sheetId="52" refreshError="1"/>
      <sheetData sheetId="53">
        <row r="5">
          <cell r="A5" t="str">
            <v>AFG</v>
          </cell>
        </row>
      </sheetData>
      <sheetData sheetId="54" refreshError="1"/>
      <sheetData sheetId="5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CGD primary palett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B4C5B"/>
      </a:accent1>
      <a:accent2>
        <a:srgbClr val="FFB52C"/>
      </a:accent2>
      <a:accent3>
        <a:srgbClr val="85A5AD"/>
      </a:accent3>
      <a:accent4>
        <a:srgbClr val="006970"/>
      </a:accent4>
      <a:accent5>
        <a:srgbClr val="F3F6F7"/>
      </a:accent5>
      <a:accent6>
        <a:srgbClr val="394649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eme/themeOverride1.xml><?xml version="1.0" encoding="utf-8"?>
<a:themeOverride xmlns:a="http://schemas.openxmlformats.org/drawingml/2006/main">
  <a:clrScheme name="CGD primary palett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0B4C5B"/>
    </a:accent1>
    <a:accent2>
      <a:srgbClr val="FFB52C"/>
    </a:accent2>
    <a:accent3>
      <a:srgbClr val="85A5AD"/>
    </a:accent3>
    <a:accent4>
      <a:srgbClr val="006970"/>
    </a:accent4>
    <a:accent5>
      <a:srgbClr val="F3F6F7"/>
    </a:accent5>
    <a:accent6>
      <a:srgbClr val="394649"/>
    </a:accent6>
    <a:hlink>
      <a:srgbClr val="0563C1"/>
    </a:hlink>
    <a:folHlink>
      <a:srgbClr val="954F72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CGD primary palett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0B4C5B"/>
    </a:accent1>
    <a:accent2>
      <a:srgbClr val="FFB52C"/>
    </a:accent2>
    <a:accent3>
      <a:srgbClr val="85A5AD"/>
    </a:accent3>
    <a:accent4>
      <a:srgbClr val="006970"/>
    </a:accent4>
    <a:accent5>
      <a:srgbClr val="F3F6F7"/>
    </a:accent5>
    <a:accent6>
      <a:srgbClr val="394649"/>
    </a:accent6>
    <a:hlink>
      <a:srgbClr val="0563C1"/>
    </a:hlink>
    <a:folHlink>
      <a:srgbClr val="954F72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CGD primary palett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0B4C5B"/>
    </a:accent1>
    <a:accent2>
      <a:srgbClr val="FFB52C"/>
    </a:accent2>
    <a:accent3>
      <a:srgbClr val="85A5AD"/>
    </a:accent3>
    <a:accent4>
      <a:srgbClr val="006970"/>
    </a:accent4>
    <a:accent5>
      <a:srgbClr val="F3F6F7"/>
    </a:accent5>
    <a:accent6>
      <a:srgbClr val="394649"/>
    </a:accent6>
    <a:hlink>
      <a:srgbClr val="0563C1"/>
    </a:hlink>
    <a:folHlink>
      <a:srgbClr val="954F72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CGD primary palett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0B4C5B"/>
    </a:accent1>
    <a:accent2>
      <a:srgbClr val="FFB52C"/>
    </a:accent2>
    <a:accent3>
      <a:srgbClr val="85A5AD"/>
    </a:accent3>
    <a:accent4>
      <a:srgbClr val="006970"/>
    </a:accent4>
    <a:accent5>
      <a:srgbClr val="F3F6F7"/>
    </a:accent5>
    <a:accent6>
      <a:srgbClr val="394649"/>
    </a:accent6>
    <a:hlink>
      <a:srgbClr val="0563C1"/>
    </a:hlink>
    <a:folHlink>
      <a:srgbClr val="954F72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BDE16D4-C44C-4EF7-9386-49EE0E282EA4}">
  <we:reference id="29673e3c-d826-4f00-92ee-162334a52b1a" version="1.0.0.8" store="EXCatalog" storeType="EXCatalog"/>
  <we:alternateReferences>
    <we:reference id="WA200009404" version="1.0.0.8" store="en-US" storeType="OMEX"/>
  </we:alternateReferences>
  <we:properties>
    <we:property name="claude.fileId" value="&quot;ef70a35f-de1c-49ed-8f54-644a3069addd&quot;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gdev.org/publication/climate-finance-allocations-and-vulnerability" TargetMode="External"/><Relationship Id="rId2" Type="http://schemas.openxmlformats.org/officeDocument/2006/relationships/hyperlink" Target="https://www3.compareyourcountry.org/states-of-fragility/overview/0/" TargetMode="External"/><Relationship Id="rId1" Type="http://schemas.openxmlformats.org/officeDocument/2006/relationships/hyperlink" Target="https://thedocs.worldbank.org/en/doc/5c7e4e268baaafa6ef38d924be9279be-0090082025/original/FCSListFY26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EB243-A4CA-436B-AB4F-BBCF4B4D5015}">
  <sheetPr>
    <tabColor rgb="FFFF0000"/>
  </sheetPr>
  <dimension ref="A1:B19"/>
  <sheetViews>
    <sheetView showGridLines="0" tabSelected="1" zoomScaleNormal="100" workbookViewId="0">
      <selection activeCell="A3" sqref="A3"/>
    </sheetView>
  </sheetViews>
  <sheetFormatPr baseColWidth="10" defaultColWidth="8.83203125" defaultRowHeight="15" x14ac:dyDescent="0.2"/>
  <cols>
    <col min="1" max="1" width="6.5" customWidth="1"/>
  </cols>
  <sheetData>
    <row r="1" spans="1:2" x14ac:dyDescent="0.2">
      <c r="A1" s="2" t="s">
        <v>63</v>
      </c>
    </row>
    <row r="2" spans="1:2" x14ac:dyDescent="0.2">
      <c r="A2" s="14" t="s">
        <v>310</v>
      </c>
    </row>
    <row r="3" spans="1:2" x14ac:dyDescent="0.2">
      <c r="B3" s="15"/>
    </row>
    <row r="4" spans="1:2" x14ac:dyDescent="0.2">
      <c r="A4" t="s">
        <v>147</v>
      </c>
    </row>
    <row r="5" spans="1:2" x14ac:dyDescent="0.2">
      <c r="B5" s="16" t="s">
        <v>306</v>
      </c>
    </row>
    <row r="6" spans="1:2" x14ac:dyDescent="0.2">
      <c r="A6" t="s">
        <v>171</v>
      </c>
    </row>
    <row r="7" spans="1:2" x14ac:dyDescent="0.2">
      <c r="B7" t="s">
        <v>153</v>
      </c>
    </row>
    <row r="8" spans="1:2" x14ac:dyDescent="0.2">
      <c r="B8" t="s">
        <v>152</v>
      </c>
    </row>
    <row r="9" spans="1:2" x14ac:dyDescent="0.2">
      <c r="B9" t="s">
        <v>151</v>
      </c>
    </row>
    <row r="10" spans="1:2" x14ac:dyDescent="0.2">
      <c r="B10" t="s">
        <v>169</v>
      </c>
    </row>
    <row r="11" spans="1:2" x14ac:dyDescent="0.2">
      <c r="B11" t="s">
        <v>170</v>
      </c>
    </row>
    <row r="12" spans="1:2" x14ac:dyDescent="0.2">
      <c r="B12" t="s">
        <v>309</v>
      </c>
    </row>
    <row r="13" spans="1:2" x14ac:dyDescent="0.2">
      <c r="A13" s="44" t="s">
        <v>149</v>
      </c>
    </row>
    <row r="14" spans="1:2" x14ac:dyDescent="0.2">
      <c r="A14" s="45" t="s">
        <v>150</v>
      </c>
      <c r="B14" s="16" t="s">
        <v>64</v>
      </c>
    </row>
    <row r="15" spans="1:2" x14ac:dyDescent="0.2">
      <c r="A15" s="45" t="s">
        <v>172</v>
      </c>
      <c r="B15" s="16" t="s">
        <v>173</v>
      </c>
    </row>
    <row r="16" spans="1:2" x14ac:dyDescent="0.2">
      <c r="B16" s="16"/>
    </row>
    <row r="17" spans="1:2" x14ac:dyDescent="0.2">
      <c r="A17" t="s">
        <v>148</v>
      </c>
    </row>
    <row r="18" spans="1:2" x14ac:dyDescent="0.2">
      <c r="B18" t="s">
        <v>154</v>
      </c>
    </row>
    <row r="19" spans="1:2" x14ac:dyDescent="0.2">
      <c r="B19" t="s">
        <v>307</v>
      </c>
    </row>
  </sheetData>
  <hyperlinks>
    <hyperlink ref="B14" r:id="rId1" xr:uid="{9F81C8C7-A109-412A-8BF0-992CB07195E1}"/>
    <hyperlink ref="B15" r:id="rId2" xr:uid="{AED6A309-ADB5-40A8-A77B-051F6A1BE226}"/>
    <hyperlink ref="B5" r:id="rId3" xr:uid="{85C3963B-6662-422F-BDEB-4ECE1CBB318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286D9-9BBB-42D9-B0D5-2F49577F8144}">
  <sheetPr>
    <tabColor theme="4" tint="0.79998168889431442"/>
  </sheetPr>
  <dimension ref="A1:H28"/>
  <sheetViews>
    <sheetView showGridLines="0" zoomScale="90" zoomScaleNormal="90" workbookViewId="0">
      <selection activeCell="B30" sqref="B30"/>
    </sheetView>
  </sheetViews>
  <sheetFormatPr baseColWidth="10" defaultColWidth="8.83203125" defaultRowHeight="15" x14ac:dyDescent="0.2"/>
  <cols>
    <col min="1" max="1" width="3.5" customWidth="1"/>
    <col min="2" max="2" width="18.83203125" customWidth="1"/>
    <col min="3" max="3" width="13.1640625" customWidth="1"/>
    <col min="5" max="5" width="13.1640625" customWidth="1"/>
  </cols>
  <sheetData>
    <row r="1" spans="1:8" ht="3" customHeight="1" x14ac:dyDescent="0.2">
      <c r="A1" s="1"/>
    </row>
    <row r="2" spans="1:8" ht="3" customHeight="1" x14ac:dyDescent="0.2"/>
    <row r="3" spans="1:8" x14ac:dyDescent="0.2">
      <c r="B3" s="1" t="s">
        <v>0</v>
      </c>
    </row>
    <row r="4" spans="1:8" x14ac:dyDescent="0.2">
      <c r="B4" s="2" t="s">
        <v>1</v>
      </c>
    </row>
    <row r="6" spans="1:8" ht="32" x14ac:dyDescent="0.2">
      <c r="B6" s="60" t="s">
        <v>2</v>
      </c>
      <c r="C6" s="61" t="s">
        <v>3</v>
      </c>
      <c r="D6" s="61" t="s">
        <v>4</v>
      </c>
      <c r="E6" s="61" t="s">
        <v>5</v>
      </c>
      <c r="F6" s="61" t="s">
        <v>4</v>
      </c>
    </row>
    <row r="7" spans="1:8" x14ac:dyDescent="0.2">
      <c r="B7" s="3"/>
      <c r="C7" s="3"/>
      <c r="D7" s="3"/>
      <c r="E7" s="3"/>
      <c r="F7" s="3"/>
    </row>
    <row r="8" spans="1:8" x14ac:dyDescent="0.2">
      <c r="B8" t="s">
        <v>6</v>
      </c>
      <c r="C8">
        <v>140</v>
      </c>
      <c r="D8" s="4">
        <v>1</v>
      </c>
      <c r="E8" s="5">
        <v>6603.5094955000004</v>
      </c>
      <c r="F8" s="4">
        <v>1</v>
      </c>
    </row>
    <row r="9" spans="1:8" x14ac:dyDescent="0.2">
      <c r="B9" t="s">
        <v>7</v>
      </c>
      <c r="C9">
        <v>45</v>
      </c>
      <c r="D9" s="4">
        <v>0.32142857142857145</v>
      </c>
      <c r="E9" s="5">
        <v>1124.5716459999999</v>
      </c>
      <c r="F9" s="4">
        <v>0.17029908819944087</v>
      </c>
    </row>
    <row r="10" spans="1:8" x14ac:dyDescent="0.2">
      <c r="B10" t="s">
        <v>8</v>
      </c>
      <c r="C10">
        <v>36</v>
      </c>
      <c r="D10" s="4">
        <v>0.25714285714285712</v>
      </c>
      <c r="E10" s="5">
        <v>66.541709999999995</v>
      </c>
      <c r="F10" s="4">
        <v>1.007671906057608E-2</v>
      </c>
    </row>
    <row r="11" spans="1:8" x14ac:dyDescent="0.2">
      <c r="B11" t="s">
        <v>9</v>
      </c>
      <c r="C11">
        <v>73</v>
      </c>
      <c r="D11" s="4">
        <v>0.52142857142857146</v>
      </c>
      <c r="E11" s="5">
        <v>1174.1529059999993</v>
      </c>
      <c r="F11" s="4">
        <v>0.17780740783368792</v>
      </c>
    </row>
    <row r="12" spans="1:8" x14ac:dyDescent="0.2">
      <c r="B12" t="s">
        <v>10</v>
      </c>
      <c r="C12">
        <v>72</v>
      </c>
      <c r="D12" s="4">
        <v>0.51428571428571423</v>
      </c>
      <c r="E12" s="5">
        <v>1758.8348814999997</v>
      </c>
      <c r="F12" s="4">
        <v>0.26634850494249579</v>
      </c>
    </row>
    <row r="13" spans="1:8" x14ac:dyDescent="0.2">
      <c r="B13" t="s">
        <v>11</v>
      </c>
      <c r="C13">
        <v>53</v>
      </c>
      <c r="D13" s="4">
        <v>0.37857142857142856</v>
      </c>
      <c r="E13" s="5">
        <v>1434.0923339999997</v>
      </c>
      <c r="F13" s="4">
        <v>0.21717123826009035</v>
      </c>
    </row>
    <row r="14" spans="1:8" x14ac:dyDescent="0.2">
      <c r="B14" s="6" t="s">
        <v>12</v>
      </c>
      <c r="C14" s="6">
        <v>25</v>
      </c>
      <c r="D14" s="7">
        <v>0.17857142857142858</v>
      </c>
      <c r="E14" s="8">
        <v>705.844606</v>
      </c>
      <c r="F14" s="7">
        <v>0.10688931491368368</v>
      </c>
      <c r="H14" t="s">
        <v>177</v>
      </c>
    </row>
    <row r="15" spans="1:8" ht="21" customHeight="1" x14ac:dyDescent="0.2">
      <c r="B15" s="62" t="s">
        <v>61</v>
      </c>
      <c r="C15" s="62">
        <v>35</v>
      </c>
      <c r="D15" s="63">
        <v>0.25</v>
      </c>
      <c r="E15" s="64">
        <v>979.27647100000013</v>
      </c>
      <c r="F15" s="63">
        <v>0.14829636750993297</v>
      </c>
      <c r="H15" t="s">
        <v>175</v>
      </c>
    </row>
    <row r="16" spans="1:8" x14ac:dyDescent="0.2">
      <c r="B16" s="62" t="s">
        <v>57</v>
      </c>
      <c r="C16" s="62">
        <v>18</v>
      </c>
      <c r="D16" s="63">
        <v>0.12857142857142856</v>
      </c>
      <c r="E16" s="64">
        <v>870.73742500000003</v>
      </c>
      <c r="F16" s="63">
        <v>0.13185979752029872</v>
      </c>
      <c r="H16" t="s">
        <v>175</v>
      </c>
    </row>
    <row r="17" spans="2:8" x14ac:dyDescent="0.2">
      <c r="B17" s="62" t="s">
        <v>59</v>
      </c>
      <c r="C17" s="62">
        <v>17</v>
      </c>
      <c r="D17" s="63">
        <v>0.12142857142857143</v>
      </c>
      <c r="E17" s="64">
        <v>108.539046</v>
      </c>
      <c r="F17" s="63">
        <v>1.6436569989634234E-2</v>
      </c>
    </row>
    <row r="18" spans="2:8" x14ac:dyDescent="0.2">
      <c r="B18" s="62" t="s">
        <v>161</v>
      </c>
      <c r="C18" s="62">
        <v>59</v>
      </c>
      <c r="D18" s="63">
        <v>0.42142857142857143</v>
      </c>
      <c r="E18" s="64">
        <v>1942.4622229999998</v>
      </c>
      <c r="F18" s="63">
        <v>0.29415604298346232</v>
      </c>
      <c r="H18" t="s">
        <v>176</v>
      </c>
    </row>
    <row r="19" spans="2:8" x14ac:dyDescent="0.2">
      <c r="B19" s="65" t="s">
        <v>163</v>
      </c>
      <c r="C19" s="65">
        <v>17</v>
      </c>
      <c r="D19" s="66">
        <v>0.12142857142857143</v>
      </c>
      <c r="E19" s="67">
        <v>439.83664400000004</v>
      </c>
      <c r="F19" s="66">
        <v>6.6606498302111822E-2</v>
      </c>
      <c r="H19" t="s">
        <v>174</v>
      </c>
    </row>
    <row r="20" spans="2:8" ht="21" customHeight="1" x14ac:dyDescent="0.2">
      <c r="B20" s="68" t="s">
        <v>155</v>
      </c>
      <c r="C20" s="68">
        <v>23</v>
      </c>
      <c r="D20" s="69">
        <v>0.16428571428571428</v>
      </c>
      <c r="E20" s="70">
        <v>588.31924900000001</v>
      </c>
      <c r="F20" s="69">
        <v>8.909190626604134E-2</v>
      </c>
    </row>
    <row r="21" spans="2:8" x14ac:dyDescent="0.2">
      <c r="B21" s="68" t="s">
        <v>156</v>
      </c>
      <c r="C21" s="68">
        <v>13</v>
      </c>
      <c r="D21" s="69">
        <v>9.285714285714286E-2</v>
      </c>
      <c r="E21" s="70">
        <v>547.67654500000003</v>
      </c>
      <c r="F21" s="69">
        <v>8.2937193529170714E-2</v>
      </c>
    </row>
    <row r="22" spans="2:8" x14ac:dyDescent="0.2">
      <c r="B22" s="68" t="s">
        <v>157</v>
      </c>
      <c r="C22" s="68">
        <v>10</v>
      </c>
      <c r="D22" s="69">
        <v>7.1428571428571425E-2</v>
      </c>
      <c r="E22" s="70">
        <v>40.642703999999995</v>
      </c>
      <c r="F22" s="69">
        <v>6.1547127368706293E-3</v>
      </c>
    </row>
    <row r="23" spans="2:8" x14ac:dyDescent="0.2">
      <c r="B23" s="68" t="s">
        <v>165</v>
      </c>
      <c r="C23" s="68">
        <v>37</v>
      </c>
      <c r="D23" s="69">
        <v>0.26428571428571429</v>
      </c>
      <c r="E23" s="70">
        <v>1060.0118159999997</v>
      </c>
      <c r="F23" s="69">
        <v>0.16052249439822125</v>
      </c>
    </row>
    <row r="24" spans="2:8" x14ac:dyDescent="0.2">
      <c r="B24" s="71" t="s">
        <v>167</v>
      </c>
      <c r="C24" s="71">
        <v>11</v>
      </c>
      <c r="D24" s="72">
        <v>7.857142857142857E-2</v>
      </c>
      <c r="E24" s="73">
        <v>330.60869499999995</v>
      </c>
      <c r="F24" s="72">
        <v>5.0065604543356096E-2</v>
      </c>
    </row>
    <row r="26" spans="2:8" ht="57.5" customHeight="1" x14ac:dyDescent="0.2">
      <c r="B26" s="118" t="s">
        <v>308</v>
      </c>
      <c r="C26" s="118"/>
      <c r="D26" s="118"/>
      <c r="E26" s="118"/>
      <c r="F26" s="118"/>
    </row>
    <row r="28" spans="2:8" x14ac:dyDescent="0.2">
      <c r="B28" s="119"/>
      <c r="C28" s="119"/>
      <c r="D28" s="119"/>
      <c r="E28" s="119"/>
      <c r="F28" s="119"/>
    </row>
  </sheetData>
  <mergeCells count="2">
    <mergeCell ref="B26:F26"/>
    <mergeCell ref="B28:F28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07CC8-A006-47CB-B7D5-7388C0C39E29}">
  <sheetPr>
    <tabColor theme="4" tint="0.79998168889431442"/>
  </sheetPr>
  <dimension ref="A1:S44"/>
  <sheetViews>
    <sheetView showGridLines="0" zoomScale="90" zoomScaleNormal="90" workbookViewId="0">
      <selection activeCell="L5" sqref="L5"/>
    </sheetView>
  </sheetViews>
  <sheetFormatPr baseColWidth="10" defaultColWidth="8.83203125" defaultRowHeight="15" outlineLevelCol="1" x14ac:dyDescent="0.2"/>
  <cols>
    <col min="1" max="1" width="3.5" customWidth="1"/>
    <col min="2" max="2" width="37.1640625" customWidth="1"/>
    <col min="3" max="5" width="9.5" customWidth="1"/>
    <col min="6" max="8" width="9.5" customWidth="1" outlineLevel="1"/>
    <col min="9" max="9" width="9.5" customWidth="1"/>
    <col min="10" max="10" width="11.1640625" customWidth="1"/>
    <col min="11" max="11" width="9.5" customWidth="1"/>
    <col min="12" max="12" width="9.5" customWidth="1" outlineLevel="1"/>
    <col min="13" max="13" width="9.5" customWidth="1"/>
    <col min="14" max="14" width="9.5" customWidth="1" outlineLevel="1"/>
    <col min="15" max="15" width="11.1640625" customWidth="1"/>
    <col min="16" max="16" width="9.5" customWidth="1"/>
    <col min="17" max="17" width="9.5" customWidth="1" outlineLevel="1"/>
    <col min="18" max="18" width="9.5" customWidth="1"/>
    <col min="19" max="19" width="9.5" customWidth="1" outlineLevel="1"/>
  </cols>
  <sheetData>
    <row r="1" spans="1:19" ht="3" customHeight="1" x14ac:dyDescent="0.2"/>
    <row r="2" spans="1:19" ht="3" customHeight="1" x14ac:dyDescent="0.2">
      <c r="A2" s="1"/>
    </row>
    <row r="3" spans="1:19" x14ac:dyDescent="0.2">
      <c r="B3" s="1" t="s">
        <v>13</v>
      </c>
    </row>
    <row r="5" spans="1:19" x14ac:dyDescent="0.2">
      <c r="B5" s="2" t="s">
        <v>14</v>
      </c>
    </row>
    <row r="7" spans="1:19" ht="42.5" customHeight="1" x14ac:dyDescent="0.2">
      <c r="B7" s="74"/>
      <c r="C7" s="75" t="s">
        <v>15</v>
      </c>
      <c r="D7" s="75" t="s">
        <v>16</v>
      </c>
      <c r="E7" s="75" t="s">
        <v>17</v>
      </c>
      <c r="F7" s="75" t="s">
        <v>18</v>
      </c>
      <c r="G7" s="75" t="s">
        <v>19</v>
      </c>
      <c r="H7" s="75" t="s">
        <v>20</v>
      </c>
      <c r="I7" s="75" t="s">
        <v>21</v>
      </c>
      <c r="J7" s="76" t="s">
        <v>62</v>
      </c>
      <c r="K7" s="76" t="s">
        <v>58</v>
      </c>
      <c r="L7" s="76" t="s">
        <v>60</v>
      </c>
      <c r="M7" s="76" t="s">
        <v>162</v>
      </c>
      <c r="N7" s="76" t="s">
        <v>164</v>
      </c>
      <c r="O7" s="79" t="s">
        <v>158</v>
      </c>
      <c r="P7" s="79" t="s">
        <v>159</v>
      </c>
      <c r="Q7" s="79" t="s">
        <v>160</v>
      </c>
      <c r="R7" s="79" t="s">
        <v>166</v>
      </c>
      <c r="S7" s="79" t="s">
        <v>168</v>
      </c>
    </row>
    <row r="8" spans="1:19" x14ac:dyDescent="0.2">
      <c r="B8" s="9" t="s">
        <v>22</v>
      </c>
      <c r="C8" s="9">
        <v>140</v>
      </c>
      <c r="D8" s="9">
        <v>45</v>
      </c>
      <c r="E8" s="9">
        <v>36</v>
      </c>
      <c r="F8" s="9">
        <v>73</v>
      </c>
      <c r="G8" s="9">
        <v>72</v>
      </c>
      <c r="H8" s="9">
        <v>53</v>
      </c>
      <c r="I8" s="9">
        <v>25</v>
      </c>
      <c r="J8" s="77">
        <v>35</v>
      </c>
      <c r="K8" s="77">
        <v>18</v>
      </c>
      <c r="L8" s="77">
        <v>17</v>
      </c>
      <c r="M8" s="77">
        <v>59</v>
      </c>
      <c r="N8" s="77">
        <v>17</v>
      </c>
      <c r="O8" s="80">
        <v>23</v>
      </c>
      <c r="P8" s="80">
        <v>13</v>
      </c>
      <c r="Q8" s="80">
        <v>10</v>
      </c>
      <c r="R8" s="80">
        <v>37</v>
      </c>
      <c r="S8" s="80">
        <v>11</v>
      </c>
    </row>
    <row r="9" spans="1:19" ht="20.5" customHeight="1" x14ac:dyDescent="0.2">
      <c r="B9" s="10" t="s">
        <v>23</v>
      </c>
      <c r="C9" s="3"/>
      <c r="D9" s="3"/>
      <c r="E9" s="3"/>
      <c r="F9" s="3"/>
      <c r="G9" s="3"/>
      <c r="H9" s="3"/>
      <c r="I9" s="3"/>
      <c r="J9" s="78"/>
      <c r="K9" s="78"/>
      <c r="L9" s="78"/>
      <c r="M9" s="78"/>
      <c r="N9" s="78"/>
      <c r="O9" s="81"/>
      <c r="P9" s="81"/>
      <c r="Q9" s="81"/>
      <c r="R9" s="81"/>
      <c r="S9" s="81"/>
    </row>
    <row r="10" spans="1:19" x14ac:dyDescent="0.2">
      <c r="B10" t="s">
        <v>24</v>
      </c>
      <c r="C10">
        <v>2</v>
      </c>
      <c r="D10">
        <v>2</v>
      </c>
      <c r="E10">
        <v>0</v>
      </c>
      <c r="F10">
        <v>2</v>
      </c>
      <c r="G10">
        <v>2</v>
      </c>
      <c r="H10">
        <v>1</v>
      </c>
      <c r="I10">
        <v>2</v>
      </c>
      <c r="J10" s="62">
        <v>2</v>
      </c>
      <c r="K10" s="62">
        <v>2</v>
      </c>
      <c r="L10" s="62">
        <v>0</v>
      </c>
      <c r="M10" s="62">
        <v>2</v>
      </c>
      <c r="N10" s="62">
        <v>2</v>
      </c>
      <c r="O10" s="68">
        <v>2</v>
      </c>
      <c r="P10" s="68">
        <v>2</v>
      </c>
      <c r="Q10" s="68">
        <v>0</v>
      </c>
      <c r="R10" s="68">
        <v>2</v>
      </c>
      <c r="S10" s="68">
        <v>2</v>
      </c>
    </row>
    <row r="11" spans="1:19" x14ac:dyDescent="0.2">
      <c r="B11" t="s">
        <v>25</v>
      </c>
      <c r="C11">
        <v>18</v>
      </c>
      <c r="D11">
        <v>10</v>
      </c>
      <c r="E11">
        <v>3</v>
      </c>
      <c r="F11">
        <v>11</v>
      </c>
      <c r="G11">
        <v>10</v>
      </c>
      <c r="H11">
        <v>11</v>
      </c>
      <c r="I11">
        <v>7</v>
      </c>
      <c r="J11" s="62">
        <v>12</v>
      </c>
      <c r="K11" s="62">
        <v>8</v>
      </c>
      <c r="L11" s="62">
        <v>4</v>
      </c>
      <c r="M11" s="62">
        <v>17</v>
      </c>
      <c r="N11" s="62">
        <v>10</v>
      </c>
      <c r="O11" s="68">
        <v>7</v>
      </c>
      <c r="P11" s="68">
        <v>5</v>
      </c>
      <c r="Q11" s="68">
        <v>2</v>
      </c>
      <c r="R11" s="68">
        <v>10</v>
      </c>
      <c r="S11" s="68">
        <v>6</v>
      </c>
    </row>
    <row r="12" spans="1:19" x14ac:dyDescent="0.2">
      <c r="B12" t="s">
        <v>26</v>
      </c>
      <c r="C12">
        <v>35</v>
      </c>
      <c r="D12">
        <v>23</v>
      </c>
      <c r="E12">
        <v>3</v>
      </c>
      <c r="F12">
        <v>24</v>
      </c>
      <c r="G12">
        <v>21</v>
      </c>
      <c r="H12">
        <v>22</v>
      </c>
      <c r="I12">
        <v>18</v>
      </c>
      <c r="J12" s="62">
        <v>23</v>
      </c>
      <c r="K12" s="62">
        <v>16</v>
      </c>
      <c r="L12" s="62">
        <v>7</v>
      </c>
      <c r="M12" s="62">
        <v>31</v>
      </c>
      <c r="N12" s="62">
        <v>15</v>
      </c>
      <c r="O12" s="68">
        <v>17</v>
      </c>
      <c r="P12" s="68">
        <v>13</v>
      </c>
      <c r="Q12" s="68">
        <v>4</v>
      </c>
      <c r="R12" s="68">
        <v>23</v>
      </c>
      <c r="S12" s="68">
        <v>11</v>
      </c>
    </row>
    <row r="13" spans="1:19" x14ac:dyDescent="0.2">
      <c r="B13" s="6" t="s">
        <v>27</v>
      </c>
      <c r="C13" s="6">
        <v>70</v>
      </c>
      <c r="D13" s="6">
        <v>36</v>
      </c>
      <c r="E13" s="6">
        <v>13</v>
      </c>
      <c r="F13" s="6">
        <v>43</v>
      </c>
      <c r="G13" s="6">
        <v>42</v>
      </c>
      <c r="H13" s="6">
        <v>36</v>
      </c>
      <c r="I13" s="6">
        <v>23</v>
      </c>
      <c r="J13" s="65">
        <v>33</v>
      </c>
      <c r="K13" s="65">
        <v>18</v>
      </c>
      <c r="L13" s="65">
        <v>15</v>
      </c>
      <c r="M13" s="65">
        <v>49</v>
      </c>
      <c r="N13" s="65">
        <v>16</v>
      </c>
      <c r="O13" s="71">
        <v>21</v>
      </c>
      <c r="P13" s="71">
        <v>13</v>
      </c>
      <c r="Q13" s="71">
        <v>8</v>
      </c>
      <c r="R13" s="71">
        <v>34</v>
      </c>
      <c r="S13" s="71">
        <v>11</v>
      </c>
    </row>
    <row r="14" spans="1:19" ht="20.5" customHeight="1" x14ac:dyDescent="0.2">
      <c r="B14" s="10" t="s">
        <v>28</v>
      </c>
      <c r="C14" s="3"/>
      <c r="D14" s="3"/>
      <c r="E14" s="3"/>
      <c r="F14" s="3"/>
      <c r="G14" s="3"/>
      <c r="H14" s="3"/>
      <c r="I14" s="3"/>
      <c r="J14" s="78"/>
      <c r="K14" s="78"/>
      <c r="L14" s="78"/>
      <c r="M14" s="78"/>
      <c r="N14" s="78"/>
      <c r="O14" s="81"/>
      <c r="P14" s="81"/>
      <c r="Q14" s="81"/>
      <c r="R14" s="81"/>
      <c r="S14" s="81"/>
    </row>
    <row r="15" spans="1:19" x14ac:dyDescent="0.2">
      <c r="B15" t="s">
        <v>24</v>
      </c>
      <c r="C15">
        <v>4</v>
      </c>
      <c r="D15">
        <v>4</v>
      </c>
      <c r="E15">
        <v>0</v>
      </c>
      <c r="F15">
        <v>4</v>
      </c>
      <c r="G15">
        <v>4</v>
      </c>
      <c r="H15">
        <v>4</v>
      </c>
      <c r="I15">
        <v>4</v>
      </c>
      <c r="J15" s="62">
        <v>4</v>
      </c>
      <c r="K15" s="62">
        <v>3</v>
      </c>
      <c r="L15" s="62">
        <v>1</v>
      </c>
      <c r="M15" s="62">
        <v>4</v>
      </c>
      <c r="N15" s="62">
        <v>3</v>
      </c>
      <c r="O15" s="68">
        <v>4</v>
      </c>
      <c r="P15" s="68">
        <v>3</v>
      </c>
      <c r="Q15" s="68">
        <v>1</v>
      </c>
      <c r="R15" s="68">
        <v>4</v>
      </c>
      <c r="S15" s="68">
        <v>3</v>
      </c>
    </row>
    <row r="16" spans="1:19" x14ac:dyDescent="0.2">
      <c r="B16" t="s">
        <v>25</v>
      </c>
      <c r="C16">
        <v>22</v>
      </c>
      <c r="D16">
        <v>16</v>
      </c>
      <c r="E16">
        <v>2</v>
      </c>
      <c r="F16">
        <v>17</v>
      </c>
      <c r="G16">
        <v>15</v>
      </c>
      <c r="H16">
        <v>16</v>
      </c>
      <c r="I16">
        <v>12</v>
      </c>
      <c r="J16" s="62">
        <v>12</v>
      </c>
      <c r="K16" s="62">
        <v>8</v>
      </c>
      <c r="L16" s="62">
        <v>4</v>
      </c>
      <c r="M16" s="62">
        <v>20</v>
      </c>
      <c r="N16" s="62">
        <v>8</v>
      </c>
      <c r="O16" s="68">
        <v>10</v>
      </c>
      <c r="P16" s="68">
        <v>8</v>
      </c>
      <c r="Q16" s="68">
        <v>2</v>
      </c>
      <c r="R16" s="68">
        <v>16</v>
      </c>
      <c r="S16" s="68">
        <v>7</v>
      </c>
    </row>
    <row r="17" spans="2:19" x14ac:dyDescent="0.2">
      <c r="B17" t="s">
        <v>26</v>
      </c>
      <c r="C17">
        <v>35</v>
      </c>
      <c r="D17">
        <v>26</v>
      </c>
      <c r="E17">
        <v>4</v>
      </c>
      <c r="F17">
        <v>27</v>
      </c>
      <c r="G17">
        <v>20</v>
      </c>
      <c r="H17">
        <v>25</v>
      </c>
      <c r="I17">
        <v>21</v>
      </c>
      <c r="J17" s="62">
        <v>25</v>
      </c>
      <c r="K17" s="62">
        <v>17</v>
      </c>
      <c r="L17" s="62">
        <v>8</v>
      </c>
      <c r="M17" s="62">
        <v>34</v>
      </c>
      <c r="N17" s="62">
        <v>14</v>
      </c>
      <c r="O17" s="68">
        <v>18</v>
      </c>
      <c r="P17" s="68">
        <v>13</v>
      </c>
      <c r="Q17" s="68">
        <v>5</v>
      </c>
      <c r="R17" s="68">
        <v>26</v>
      </c>
      <c r="S17" s="68">
        <v>10</v>
      </c>
    </row>
    <row r="18" spans="2:19" x14ac:dyDescent="0.2">
      <c r="B18" s="6" t="s">
        <v>27</v>
      </c>
      <c r="C18" s="6">
        <v>70</v>
      </c>
      <c r="D18" s="6">
        <v>43</v>
      </c>
      <c r="E18" s="6">
        <v>16</v>
      </c>
      <c r="F18" s="6">
        <v>51</v>
      </c>
      <c r="G18" s="6">
        <v>46</v>
      </c>
      <c r="H18" s="6">
        <v>41</v>
      </c>
      <c r="I18" s="6">
        <v>24</v>
      </c>
      <c r="J18" s="65">
        <v>34</v>
      </c>
      <c r="K18" s="65">
        <v>18</v>
      </c>
      <c r="L18" s="65">
        <v>16</v>
      </c>
      <c r="M18" s="65">
        <v>48</v>
      </c>
      <c r="N18" s="65">
        <v>16</v>
      </c>
      <c r="O18" s="71">
        <v>23</v>
      </c>
      <c r="P18" s="71">
        <v>13</v>
      </c>
      <c r="Q18" s="71">
        <v>10</v>
      </c>
      <c r="R18" s="71">
        <v>36</v>
      </c>
      <c r="S18" s="71">
        <v>11</v>
      </c>
    </row>
    <row r="19" spans="2:19" ht="20.5" customHeight="1" x14ac:dyDescent="0.2">
      <c r="B19" s="10" t="s">
        <v>29</v>
      </c>
      <c r="C19" s="3"/>
      <c r="D19" s="3"/>
      <c r="E19" s="3"/>
      <c r="F19" s="3"/>
      <c r="G19" s="3"/>
      <c r="H19" s="3"/>
      <c r="I19" s="3"/>
      <c r="J19" s="78"/>
      <c r="K19" s="78"/>
      <c r="L19" s="78"/>
      <c r="M19" s="78"/>
      <c r="N19" s="78"/>
      <c r="O19" s="81"/>
      <c r="P19" s="81"/>
      <c r="Q19" s="81"/>
      <c r="R19" s="81"/>
      <c r="S19" s="81"/>
    </row>
    <row r="20" spans="2:19" x14ac:dyDescent="0.2">
      <c r="B20" t="s">
        <v>30</v>
      </c>
      <c r="C20">
        <v>1</v>
      </c>
      <c r="D20">
        <v>1</v>
      </c>
      <c r="E20">
        <v>0</v>
      </c>
      <c r="F20">
        <v>1</v>
      </c>
      <c r="G20">
        <v>1</v>
      </c>
      <c r="H20">
        <v>1</v>
      </c>
      <c r="I20">
        <v>1</v>
      </c>
      <c r="J20" s="62">
        <v>1</v>
      </c>
      <c r="K20" s="62">
        <v>1</v>
      </c>
      <c r="L20" s="62">
        <v>0</v>
      </c>
      <c r="M20" s="62">
        <v>1</v>
      </c>
      <c r="N20" s="62">
        <v>1</v>
      </c>
      <c r="O20" s="68">
        <v>1</v>
      </c>
      <c r="P20" s="68">
        <v>1</v>
      </c>
      <c r="Q20" s="68">
        <v>0</v>
      </c>
      <c r="R20" s="68">
        <v>1</v>
      </c>
      <c r="S20" s="68">
        <v>1</v>
      </c>
    </row>
    <row r="21" spans="2:19" x14ac:dyDescent="0.2">
      <c r="B21" t="s">
        <v>25</v>
      </c>
      <c r="C21">
        <v>6</v>
      </c>
      <c r="D21">
        <v>2</v>
      </c>
      <c r="E21">
        <v>2</v>
      </c>
      <c r="F21">
        <v>4</v>
      </c>
      <c r="G21">
        <v>5</v>
      </c>
      <c r="H21">
        <v>2</v>
      </c>
      <c r="I21">
        <v>2</v>
      </c>
      <c r="J21" s="62">
        <v>2</v>
      </c>
      <c r="K21" s="62">
        <v>2</v>
      </c>
      <c r="L21" s="62">
        <v>0</v>
      </c>
      <c r="M21" s="62">
        <v>3</v>
      </c>
      <c r="N21" s="62">
        <v>2</v>
      </c>
      <c r="O21" s="68">
        <v>2</v>
      </c>
      <c r="P21" s="68">
        <v>2</v>
      </c>
      <c r="Q21" s="68">
        <v>0</v>
      </c>
      <c r="R21" s="68">
        <v>2</v>
      </c>
      <c r="S21" s="68">
        <v>2</v>
      </c>
    </row>
    <row r="22" spans="2:19" x14ac:dyDescent="0.2">
      <c r="B22" t="s">
        <v>26</v>
      </c>
      <c r="C22">
        <v>35</v>
      </c>
      <c r="D22">
        <v>16</v>
      </c>
      <c r="E22">
        <v>8</v>
      </c>
      <c r="F22">
        <v>22</v>
      </c>
      <c r="G22">
        <v>19</v>
      </c>
      <c r="H22">
        <v>12</v>
      </c>
      <c r="I22">
        <v>11</v>
      </c>
      <c r="J22" s="62">
        <v>16</v>
      </c>
      <c r="K22" s="62">
        <v>12</v>
      </c>
      <c r="L22" s="62">
        <v>4</v>
      </c>
      <c r="M22" s="62">
        <v>19</v>
      </c>
      <c r="N22" s="62">
        <v>10</v>
      </c>
      <c r="O22" s="68">
        <v>12</v>
      </c>
      <c r="P22" s="68">
        <v>10</v>
      </c>
      <c r="Q22" s="68">
        <v>2</v>
      </c>
      <c r="R22" s="68">
        <v>15</v>
      </c>
      <c r="S22" s="68">
        <v>7</v>
      </c>
    </row>
    <row r="23" spans="2:19" x14ac:dyDescent="0.2">
      <c r="B23" s="6" t="s">
        <v>27</v>
      </c>
      <c r="C23" s="6">
        <v>70</v>
      </c>
      <c r="D23" s="6">
        <v>25</v>
      </c>
      <c r="E23" s="6">
        <v>18</v>
      </c>
      <c r="F23" s="6">
        <v>39</v>
      </c>
      <c r="G23" s="6">
        <v>35</v>
      </c>
      <c r="H23" s="6">
        <v>26</v>
      </c>
      <c r="I23" s="6">
        <v>16</v>
      </c>
      <c r="J23" s="65">
        <v>24</v>
      </c>
      <c r="K23" s="65">
        <v>15</v>
      </c>
      <c r="L23" s="65">
        <v>9</v>
      </c>
      <c r="M23" s="65">
        <v>30</v>
      </c>
      <c r="N23" s="65">
        <v>12</v>
      </c>
      <c r="O23" s="71">
        <v>17</v>
      </c>
      <c r="P23" s="71">
        <v>12</v>
      </c>
      <c r="Q23" s="71">
        <v>5</v>
      </c>
      <c r="R23" s="71">
        <v>21</v>
      </c>
      <c r="S23" s="71">
        <v>9</v>
      </c>
    </row>
    <row r="44" ht="23.5" customHeight="1" x14ac:dyDescent="0.2"/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E9C6F-64EA-4366-BBD2-545FAFA5A280}">
  <sheetPr>
    <tabColor theme="4" tint="0.79998168889431442"/>
  </sheetPr>
  <dimension ref="A1:Y78"/>
  <sheetViews>
    <sheetView showGridLines="0" zoomScale="90" zoomScaleNormal="90" workbookViewId="0">
      <pane ySplit="6" topLeftCell="A7" activePane="bottomLeft" state="frozen"/>
      <selection activeCell="L32" sqref="L32"/>
      <selection pane="bottomLeft" activeCell="L32" sqref="L32"/>
    </sheetView>
  </sheetViews>
  <sheetFormatPr baseColWidth="10" defaultColWidth="8.83203125" defaultRowHeight="15" outlineLevelRow="1" x14ac:dyDescent="0.2"/>
  <cols>
    <col min="1" max="1" width="3.5" customWidth="1"/>
    <col min="2" max="2" width="40.1640625" customWidth="1"/>
    <col min="3" max="3" width="9.1640625" customWidth="1"/>
    <col min="7" max="7" width="10.6640625" customWidth="1"/>
    <col min="8" max="8" width="12" customWidth="1"/>
    <col min="9" max="9" width="4.33203125" customWidth="1"/>
    <col min="10" max="10" width="40.1640625" customWidth="1"/>
    <col min="11" max="11" width="9.33203125" customWidth="1"/>
    <col min="14" max="14" width="9.6640625" customWidth="1"/>
    <col min="15" max="15" width="10.6640625" customWidth="1"/>
    <col min="16" max="16" width="12" customWidth="1"/>
    <col min="17" max="17" width="4.33203125" customWidth="1"/>
    <col min="18" max="18" width="40.1640625" customWidth="1"/>
    <col min="19" max="19" width="9.33203125" customWidth="1"/>
    <col min="24" max="24" width="10.6640625" customWidth="1"/>
    <col min="25" max="25" width="12" customWidth="1"/>
  </cols>
  <sheetData>
    <row r="1" spans="1:25" ht="3.5" customHeight="1" x14ac:dyDescent="0.2">
      <c r="A1" s="1"/>
    </row>
    <row r="2" spans="1:25" ht="3.5" customHeight="1" x14ac:dyDescent="0.2"/>
    <row r="3" spans="1:25" x14ac:dyDescent="0.2">
      <c r="B3" s="1" t="s">
        <v>31</v>
      </c>
    </row>
    <row r="4" spans="1:25" x14ac:dyDescent="0.2">
      <c r="B4" s="2" t="s">
        <v>32</v>
      </c>
      <c r="J4" s="2" t="s">
        <v>32</v>
      </c>
      <c r="R4" s="2" t="s">
        <v>32</v>
      </c>
    </row>
    <row r="6" spans="1:25" ht="32" x14ac:dyDescent="0.2">
      <c r="B6" s="82" t="s">
        <v>23</v>
      </c>
      <c r="C6" s="61" t="s">
        <v>33</v>
      </c>
      <c r="D6" s="61" t="s">
        <v>34</v>
      </c>
      <c r="E6" s="61" t="s">
        <v>35</v>
      </c>
      <c r="F6" s="61" t="s">
        <v>36</v>
      </c>
      <c r="G6" s="61" t="s">
        <v>37</v>
      </c>
      <c r="H6" s="61" t="s">
        <v>38</v>
      </c>
      <c r="J6" s="82" t="s">
        <v>28</v>
      </c>
      <c r="K6" s="61" t="s">
        <v>39</v>
      </c>
      <c r="L6" s="61" t="s">
        <v>40</v>
      </c>
      <c r="M6" s="61" t="s">
        <v>41</v>
      </c>
      <c r="N6" s="61" t="s">
        <v>42</v>
      </c>
      <c r="O6" s="61" t="s">
        <v>37</v>
      </c>
      <c r="P6" s="61" t="s">
        <v>38</v>
      </c>
      <c r="R6" s="83" t="s">
        <v>29</v>
      </c>
      <c r="S6" s="61" t="s">
        <v>43</v>
      </c>
      <c r="T6" s="61" t="s">
        <v>44</v>
      </c>
      <c r="U6" s="61" t="s">
        <v>45</v>
      </c>
      <c r="V6" s="61" t="s">
        <v>46</v>
      </c>
      <c r="W6" s="61" t="s">
        <v>47</v>
      </c>
      <c r="X6" s="61" t="s">
        <v>37</v>
      </c>
      <c r="Y6" s="61" t="s">
        <v>38</v>
      </c>
    </row>
    <row r="7" spans="1:25" x14ac:dyDescent="0.2">
      <c r="B7" s="11" t="s">
        <v>48</v>
      </c>
      <c r="C7" s="3"/>
      <c r="D7" s="3"/>
      <c r="E7" s="3"/>
      <c r="F7" s="3"/>
      <c r="G7" s="3"/>
      <c r="H7" s="3"/>
      <c r="J7" s="11" t="s">
        <v>48</v>
      </c>
      <c r="K7" s="3"/>
      <c r="L7" s="3"/>
      <c r="M7" s="3"/>
      <c r="N7" s="3"/>
      <c r="O7" s="3"/>
      <c r="P7" s="3"/>
      <c r="R7" s="11" t="s">
        <v>48</v>
      </c>
      <c r="S7" s="3"/>
      <c r="T7" s="3"/>
      <c r="U7" s="3"/>
      <c r="V7" s="3"/>
      <c r="W7" s="3"/>
      <c r="X7" s="3"/>
      <c r="Y7" s="3"/>
    </row>
    <row r="8" spans="1:25" x14ac:dyDescent="0.2">
      <c r="B8" t="s">
        <v>6</v>
      </c>
      <c r="C8" s="12">
        <v>0.25</v>
      </c>
      <c r="D8" s="12">
        <v>0.25</v>
      </c>
      <c r="E8" s="12">
        <v>0.25</v>
      </c>
      <c r="F8" s="12">
        <v>0.25</v>
      </c>
      <c r="G8" s="12">
        <v>0</v>
      </c>
      <c r="H8" s="12">
        <v>0.25</v>
      </c>
      <c r="J8" t="s">
        <v>6</v>
      </c>
      <c r="K8" s="12">
        <v>0.25</v>
      </c>
      <c r="L8" s="12">
        <v>0.25</v>
      </c>
      <c r="M8" s="12">
        <v>0.26428571428571429</v>
      </c>
      <c r="N8" s="12">
        <v>0.25</v>
      </c>
      <c r="O8" s="12">
        <v>1.428571428571429E-2</v>
      </c>
      <c r="P8" s="12">
        <v>0.25</v>
      </c>
      <c r="R8" t="s">
        <v>6</v>
      </c>
      <c r="S8" s="12">
        <v>0.25</v>
      </c>
      <c r="T8" s="12">
        <v>0.25</v>
      </c>
      <c r="U8" s="12">
        <v>0.25</v>
      </c>
      <c r="V8" s="12">
        <v>0.25</v>
      </c>
      <c r="W8" s="12">
        <v>0.25</v>
      </c>
      <c r="X8" s="12">
        <v>0</v>
      </c>
      <c r="Y8" s="12">
        <v>0.25</v>
      </c>
    </row>
    <row r="9" spans="1:25" x14ac:dyDescent="0.2">
      <c r="B9" t="s">
        <v>7</v>
      </c>
      <c r="C9" s="12">
        <v>0.64444444444444449</v>
      </c>
      <c r="D9" s="12">
        <v>0.17777777777777778</v>
      </c>
      <c r="E9" s="12">
        <v>0.42222222222222222</v>
      </c>
      <c r="F9" s="12">
        <v>0.33333333333333331</v>
      </c>
      <c r="G9" s="12">
        <v>0.46666666666666667</v>
      </c>
      <c r="H9" s="12">
        <v>0.51111111111111107</v>
      </c>
      <c r="J9" t="s">
        <v>7</v>
      </c>
      <c r="K9" s="12">
        <v>0.64444444444444449</v>
      </c>
      <c r="L9" s="12">
        <v>0.42222222222222222</v>
      </c>
      <c r="M9" s="12">
        <v>0.51111111111111107</v>
      </c>
      <c r="N9" s="12">
        <v>0.28888888888888886</v>
      </c>
      <c r="O9" s="12">
        <v>0.35555555555555562</v>
      </c>
      <c r="P9" s="12">
        <v>0.57777777777777772</v>
      </c>
      <c r="R9" t="s">
        <v>7</v>
      </c>
      <c r="S9" s="12">
        <v>0.44444444444444442</v>
      </c>
      <c r="T9" s="12">
        <v>0.15555555555555556</v>
      </c>
      <c r="U9" s="12">
        <v>0.33333333333333331</v>
      </c>
      <c r="V9" s="12">
        <v>0.24444444444444444</v>
      </c>
      <c r="W9" s="12">
        <v>0.33333333333333331</v>
      </c>
      <c r="X9" s="12">
        <v>0.28888888888888886</v>
      </c>
      <c r="Y9" s="12">
        <v>0.35555555555555557</v>
      </c>
    </row>
    <row r="10" spans="1:25" x14ac:dyDescent="0.2">
      <c r="B10" t="s">
        <v>8</v>
      </c>
      <c r="C10" s="12">
        <v>0.16666666666666666</v>
      </c>
      <c r="D10" s="12">
        <v>8.3333333333333329E-2</v>
      </c>
      <c r="E10" s="12">
        <v>5.5555555555555552E-2</v>
      </c>
      <c r="F10" s="12">
        <v>0.3888888888888889</v>
      </c>
      <c r="G10" s="12">
        <v>0.33333333333333337</v>
      </c>
      <c r="H10" s="12">
        <v>8.3333333333333329E-2</v>
      </c>
      <c r="J10" t="s">
        <v>8</v>
      </c>
      <c r="K10" s="12">
        <v>0.3611111111111111</v>
      </c>
      <c r="L10" s="12">
        <v>2.7777777777777776E-2</v>
      </c>
      <c r="M10" s="12">
        <v>5.5555555555555552E-2</v>
      </c>
      <c r="N10" s="12">
        <v>0.3611111111111111</v>
      </c>
      <c r="O10" s="12">
        <v>0.33333333333333331</v>
      </c>
      <c r="P10" s="12">
        <v>0.1111111111111111</v>
      </c>
      <c r="R10" t="s">
        <v>8</v>
      </c>
      <c r="S10" s="12">
        <v>0.3611111111111111</v>
      </c>
      <c r="T10" s="12">
        <v>8.3333333333333329E-2</v>
      </c>
      <c r="U10" s="12">
        <v>0</v>
      </c>
      <c r="V10" s="12">
        <v>0.44444444444444442</v>
      </c>
      <c r="W10" s="12">
        <v>0.27777777777777779</v>
      </c>
      <c r="X10" s="12">
        <v>0.44444444444444442</v>
      </c>
      <c r="Y10" s="12">
        <v>0.22222222222222221</v>
      </c>
    </row>
    <row r="11" spans="1:25" outlineLevel="1" x14ac:dyDescent="0.2">
      <c r="B11" t="s">
        <v>9</v>
      </c>
      <c r="C11" s="12">
        <v>0.42465753424657532</v>
      </c>
      <c r="D11" s="12">
        <v>0.13698630136986301</v>
      </c>
      <c r="E11" s="12">
        <v>0.27397260273972601</v>
      </c>
      <c r="F11" s="12">
        <v>0.34246575342465752</v>
      </c>
      <c r="G11" s="12">
        <v>0.28767123287671231</v>
      </c>
      <c r="H11" s="12">
        <v>0.32876712328767121</v>
      </c>
      <c r="J11" t="s">
        <v>9</v>
      </c>
      <c r="K11" s="12">
        <v>0.47945205479452052</v>
      </c>
      <c r="L11" s="12">
        <v>0.27397260273972601</v>
      </c>
      <c r="M11" s="12">
        <v>0.32876712328767121</v>
      </c>
      <c r="N11" s="12">
        <v>0.32876712328767121</v>
      </c>
      <c r="O11" s="12">
        <v>0.20547945205479451</v>
      </c>
      <c r="P11" s="12">
        <v>0.36986301369863012</v>
      </c>
      <c r="R11" t="s">
        <v>9</v>
      </c>
      <c r="S11" s="12">
        <v>0.38356164383561642</v>
      </c>
      <c r="T11" s="12">
        <v>0.12328767123287671</v>
      </c>
      <c r="U11" s="12">
        <v>0.20547945205479451</v>
      </c>
      <c r="V11" s="12">
        <v>0.35616438356164382</v>
      </c>
      <c r="W11" s="12">
        <v>0.31506849315068491</v>
      </c>
      <c r="X11" s="12">
        <v>0.26027397260273971</v>
      </c>
      <c r="Y11" s="12">
        <v>0.30136986301369861</v>
      </c>
    </row>
    <row r="12" spans="1:25" outlineLevel="1" x14ac:dyDescent="0.2">
      <c r="B12" t="s">
        <v>10</v>
      </c>
      <c r="C12" s="12">
        <v>0.30555555555555558</v>
      </c>
      <c r="D12" s="12">
        <v>0.22222222222222221</v>
      </c>
      <c r="E12" s="12">
        <v>0.27777777777777779</v>
      </c>
      <c r="F12" s="12">
        <v>0.2638888888888889</v>
      </c>
      <c r="G12" s="12">
        <v>8.333333333333337E-2</v>
      </c>
      <c r="H12" s="12">
        <v>0.29166666666666669</v>
      </c>
      <c r="J12" t="s">
        <v>10</v>
      </c>
      <c r="K12" s="12">
        <v>0.375</v>
      </c>
      <c r="L12" s="12">
        <v>0.27777777777777779</v>
      </c>
      <c r="M12" s="12">
        <v>0.3611111111111111</v>
      </c>
      <c r="N12" s="12">
        <v>0.2638888888888889</v>
      </c>
      <c r="O12" s="12">
        <v>0.1111111111111111</v>
      </c>
      <c r="P12" s="12">
        <v>0.27777777777777779</v>
      </c>
      <c r="R12" t="s">
        <v>10</v>
      </c>
      <c r="S12" s="12">
        <v>0.28169014084507044</v>
      </c>
      <c r="T12" s="12">
        <v>0.22535211267605634</v>
      </c>
      <c r="U12" s="12">
        <v>0.22535211267605634</v>
      </c>
      <c r="V12" s="12">
        <v>0.25352112676056338</v>
      </c>
      <c r="W12" s="12">
        <v>0.26760563380281688</v>
      </c>
      <c r="X12" s="12">
        <v>5.6338028169014093E-2</v>
      </c>
      <c r="Y12" s="12">
        <v>0.26760563380281688</v>
      </c>
    </row>
    <row r="13" spans="1:25" outlineLevel="1" x14ac:dyDescent="0.2">
      <c r="B13" t="s">
        <v>11</v>
      </c>
      <c r="C13" s="12">
        <v>0.49056603773584906</v>
      </c>
      <c r="D13" s="12">
        <v>0.13207547169811321</v>
      </c>
      <c r="E13" s="12">
        <v>0.33962264150943394</v>
      </c>
      <c r="F13" s="12">
        <v>0.28301886792452829</v>
      </c>
      <c r="G13" s="12">
        <v>0.35849056603773588</v>
      </c>
      <c r="H13" s="12">
        <v>0.41509433962264153</v>
      </c>
      <c r="J13" t="s">
        <v>11</v>
      </c>
      <c r="K13" s="12">
        <v>0.41509433962264153</v>
      </c>
      <c r="L13" s="12">
        <v>0.37735849056603776</v>
      </c>
      <c r="M13" s="12">
        <v>0.47169811320754718</v>
      </c>
      <c r="N13" s="12">
        <v>0.32075471698113206</v>
      </c>
      <c r="O13" s="12">
        <v>0.15094339622641512</v>
      </c>
      <c r="P13" s="12">
        <v>0.47169811320754718</v>
      </c>
      <c r="R13" t="s">
        <v>11</v>
      </c>
      <c r="S13" s="12">
        <v>0.32075471698113206</v>
      </c>
      <c r="T13" s="12">
        <v>9.4339622641509441E-2</v>
      </c>
      <c r="U13" s="12">
        <v>0.30188679245283018</v>
      </c>
      <c r="V13" s="12">
        <v>0.22641509433962265</v>
      </c>
      <c r="W13" s="12">
        <v>0.35849056603773582</v>
      </c>
      <c r="X13" s="12">
        <v>0.26415094339622636</v>
      </c>
      <c r="Y13" s="12">
        <v>0.22641509433962265</v>
      </c>
    </row>
    <row r="14" spans="1:25" x14ac:dyDescent="0.2">
      <c r="B14" t="s">
        <v>12</v>
      </c>
      <c r="C14" s="12">
        <v>0.84</v>
      </c>
      <c r="D14" s="12">
        <v>0.16</v>
      </c>
      <c r="E14" s="12">
        <v>0.68</v>
      </c>
      <c r="F14" s="12">
        <v>0.32</v>
      </c>
      <c r="G14" s="12">
        <v>0.67999999999999994</v>
      </c>
      <c r="H14" s="12">
        <v>0.72</v>
      </c>
      <c r="J14" t="s">
        <v>12</v>
      </c>
      <c r="K14" s="12">
        <v>0.68</v>
      </c>
      <c r="L14" s="12">
        <v>0.64</v>
      </c>
      <c r="M14" s="12">
        <v>0.76</v>
      </c>
      <c r="N14" s="12">
        <v>0.4</v>
      </c>
      <c r="O14" s="12">
        <v>0.36</v>
      </c>
      <c r="P14" s="12">
        <v>0.84</v>
      </c>
      <c r="R14" t="s">
        <v>12</v>
      </c>
      <c r="S14" s="12">
        <v>0.48</v>
      </c>
      <c r="T14" s="12">
        <v>0.2</v>
      </c>
      <c r="U14" s="12">
        <v>0.56000000000000005</v>
      </c>
      <c r="V14" s="12">
        <v>0.32</v>
      </c>
      <c r="W14" s="12">
        <v>0.4</v>
      </c>
      <c r="X14" s="12">
        <v>0.36000000000000004</v>
      </c>
      <c r="Y14" s="12">
        <v>0.44</v>
      </c>
    </row>
    <row r="15" spans="1:25" ht="17.5" customHeight="1" x14ac:dyDescent="0.2">
      <c r="B15" s="62" t="s">
        <v>61</v>
      </c>
      <c r="C15" s="84">
        <v>0.7142857142857143</v>
      </c>
      <c r="D15" s="84">
        <v>0.22857142857142856</v>
      </c>
      <c r="E15" s="84">
        <v>0.62857142857142856</v>
      </c>
      <c r="F15" s="84">
        <v>0.45714285714285713</v>
      </c>
      <c r="G15" s="84">
        <v>0.48571428571428577</v>
      </c>
      <c r="H15" s="84">
        <v>0.65714285714285714</v>
      </c>
      <c r="J15" s="62" t="s">
        <v>61</v>
      </c>
      <c r="K15" s="84">
        <v>0.5714285714285714</v>
      </c>
      <c r="L15" s="84">
        <v>0.62857142857142856</v>
      </c>
      <c r="M15" s="84">
        <v>0.62857142857142856</v>
      </c>
      <c r="N15" s="84">
        <v>0.42857142857142855</v>
      </c>
      <c r="O15" s="84">
        <v>0.2</v>
      </c>
      <c r="P15" s="84">
        <v>0.7142857142857143</v>
      </c>
      <c r="R15" s="62" t="s">
        <v>61</v>
      </c>
      <c r="S15" s="84">
        <v>0.48571428571428571</v>
      </c>
      <c r="T15" s="84">
        <v>0.2</v>
      </c>
      <c r="U15" s="84">
        <v>0.51428571428571423</v>
      </c>
      <c r="V15" s="84">
        <v>0.31428571428571428</v>
      </c>
      <c r="W15" s="84">
        <v>0.37142857142857144</v>
      </c>
      <c r="X15" s="84">
        <v>0.31428571428571422</v>
      </c>
      <c r="Y15" s="84">
        <v>0.45714285714285713</v>
      </c>
    </row>
    <row r="16" spans="1:25" x14ac:dyDescent="0.2">
      <c r="B16" s="62" t="s">
        <v>57</v>
      </c>
      <c r="C16" s="84">
        <v>0.83333333333333337</v>
      </c>
      <c r="D16" s="84">
        <v>0.22222222222222221</v>
      </c>
      <c r="E16" s="84">
        <v>0.94444444444444442</v>
      </c>
      <c r="F16" s="84">
        <v>0.3888888888888889</v>
      </c>
      <c r="G16" s="84">
        <v>0.72222222222222221</v>
      </c>
      <c r="H16" s="84">
        <v>0.88888888888888884</v>
      </c>
      <c r="J16" s="62" t="s">
        <v>57</v>
      </c>
      <c r="K16" s="84">
        <v>0.3888888888888889</v>
      </c>
      <c r="L16" s="84">
        <v>0.94444444444444442</v>
      </c>
      <c r="M16" s="84">
        <v>0.94444444444444442</v>
      </c>
      <c r="N16" s="84">
        <v>0.44444444444444442</v>
      </c>
      <c r="O16" s="84">
        <v>0.55555555555555558</v>
      </c>
      <c r="P16" s="84">
        <v>0.94444444444444442</v>
      </c>
      <c r="R16" s="62" t="s">
        <v>57</v>
      </c>
      <c r="S16" s="84">
        <v>0.3888888888888889</v>
      </c>
      <c r="T16" s="84">
        <v>0.22222222222222221</v>
      </c>
      <c r="U16" s="84">
        <v>0.88888888888888884</v>
      </c>
      <c r="V16" s="84">
        <v>0.3888888888888889</v>
      </c>
      <c r="W16" s="84">
        <v>0.3888888888888889</v>
      </c>
      <c r="X16" s="84">
        <v>0.66666666666666663</v>
      </c>
      <c r="Y16" s="84">
        <v>0.66666666666666663</v>
      </c>
    </row>
    <row r="17" spans="2:25" outlineLevel="1" x14ac:dyDescent="0.2">
      <c r="B17" s="62" t="s">
        <v>59</v>
      </c>
      <c r="C17" s="84">
        <v>0.58823529411764708</v>
      </c>
      <c r="D17" s="84">
        <v>0.23529411764705882</v>
      </c>
      <c r="E17" s="84">
        <v>0.29411764705882354</v>
      </c>
      <c r="F17" s="84">
        <v>0.52941176470588236</v>
      </c>
      <c r="G17" s="84">
        <v>0.35294117647058826</v>
      </c>
      <c r="H17" s="84">
        <v>0.41176470588235292</v>
      </c>
      <c r="J17" s="62" t="s">
        <v>59</v>
      </c>
      <c r="K17" s="84">
        <v>0.76470588235294112</v>
      </c>
      <c r="L17" s="84">
        <v>0.29411764705882354</v>
      </c>
      <c r="M17" s="84">
        <v>0.29411764705882354</v>
      </c>
      <c r="N17" s="84">
        <v>0.41176470588235292</v>
      </c>
      <c r="O17" s="84">
        <v>0.47058823529411759</v>
      </c>
      <c r="P17" s="84">
        <v>0.47058823529411764</v>
      </c>
      <c r="R17" s="62" t="s">
        <v>59</v>
      </c>
      <c r="S17" s="84">
        <v>0.58823529411764708</v>
      </c>
      <c r="T17" s="84">
        <v>0.17647058823529413</v>
      </c>
      <c r="U17" s="84">
        <v>0.11764705882352941</v>
      </c>
      <c r="V17" s="84">
        <v>0.23529411764705882</v>
      </c>
      <c r="W17" s="84">
        <v>0.35294117647058826</v>
      </c>
      <c r="X17" s="84">
        <v>0.47058823529411764</v>
      </c>
      <c r="Y17" s="84">
        <v>0.23529411764705882</v>
      </c>
    </row>
    <row r="18" spans="2:25" x14ac:dyDescent="0.2">
      <c r="B18" s="62" t="s">
        <v>161</v>
      </c>
      <c r="C18" s="84">
        <v>0.55932203389830504</v>
      </c>
      <c r="D18" s="84">
        <v>0.25423728813559321</v>
      </c>
      <c r="E18" s="84">
        <v>0.47457627118644069</v>
      </c>
      <c r="F18" s="84">
        <v>0.28813559322033899</v>
      </c>
      <c r="G18" s="84">
        <v>0.30508474576271183</v>
      </c>
      <c r="H18" s="84">
        <v>0.52542372881355937</v>
      </c>
      <c r="J18" s="62" t="s">
        <v>161</v>
      </c>
      <c r="K18" s="84">
        <v>0.40677966101694918</v>
      </c>
      <c r="L18" s="84">
        <v>0.49152542372881358</v>
      </c>
      <c r="M18" s="84">
        <v>0.55932203389830504</v>
      </c>
      <c r="N18" s="84">
        <v>0.33898305084745761</v>
      </c>
      <c r="O18" s="84">
        <v>0.22033898305084743</v>
      </c>
      <c r="P18" s="84">
        <v>0.57627118644067798</v>
      </c>
      <c r="R18" s="62" t="s">
        <v>161</v>
      </c>
      <c r="S18" s="84">
        <v>0.33898305084745761</v>
      </c>
      <c r="T18" s="84">
        <v>0.22033898305084745</v>
      </c>
      <c r="U18" s="84">
        <v>0.3559322033898305</v>
      </c>
      <c r="V18" s="84">
        <v>0.22033898305084745</v>
      </c>
      <c r="W18" s="84">
        <v>0.25423728813559321</v>
      </c>
      <c r="X18" s="84">
        <v>0.13559322033898305</v>
      </c>
      <c r="Y18" s="84">
        <v>0.32203389830508472</v>
      </c>
    </row>
    <row r="19" spans="2:25" outlineLevel="1" x14ac:dyDescent="0.2">
      <c r="B19" s="62" t="s">
        <v>163</v>
      </c>
      <c r="C19" s="84">
        <v>0.82352941176470584</v>
      </c>
      <c r="D19" s="84">
        <v>0.23529411764705882</v>
      </c>
      <c r="E19" s="84">
        <v>0.88235294117647056</v>
      </c>
      <c r="F19" s="84">
        <v>0.58823529411764708</v>
      </c>
      <c r="G19" s="84">
        <v>0.64705882352941169</v>
      </c>
      <c r="H19" s="84">
        <v>0.88235294117647056</v>
      </c>
      <c r="J19" s="62" t="s">
        <v>163</v>
      </c>
      <c r="K19" s="84">
        <v>0.52941176470588236</v>
      </c>
      <c r="L19" s="84">
        <v>0.76470588235294112</v>
      </c>
      <c r="M19" s="84">
        <v>0.70588235294117652</v>
      </c>
      <c r="N19" s="84">
        <v>0.58823529411764708</v>
      </c>
      <c r="O19" s="84">
        <v>0.23529411764705876</v>
      </c>
      <c r="P19" s="84">
        <v>0.82352941176470584</v>
      </c>
      <c r="R19" s="62" t="s">
        <v>163</v>
      </c>
      <c r="S19" s="84">
        <v>0.23529411764705882</v>
      </c>
      <c r="T19" s="84">
        <v>0.17647058823529413</v>
      </c>
      <c r="U19" s="84">
        <v>0.6470588235294118</v>
      </c>
      <c r="V19" s="84">
        <v>0.35294117647058826</v>
      </c>
      <c r="W19" s="84">
        <v>0.47058823529411764</v>
      </c>
      <c r="X19" s="84">
        <v>0.47058823529411764</v>
      </c>
      <c r="Y19" s="84">
        <v>0.58823529411764708</v>
      </c>
    </row>
    <row r="20" spans="2:25" ht="17.5" customHeight="1" x14ac:dyDescent="0.2">
      <c r="B20" s="68" t="s">
        <v>155</v>
      </c>
      <c r="C20" s="85">
        <v>0.82608695652173914</v>
      </c>
      <c r="D20" s="85">
        <v>0.21739130434782608</v>
      </c>
      <c r="E20" s="85">
        <v>0.65217391304347827</v>
      </c>
      <c r="F20" s="85">
        <v>0.47826086956521741</v>
      </c>
      <c r="G20" s="85">
        <v>0.60869565217391308</v>
      </c>
      <c r="H20" s="85">
        <v>0.73913043478260865</v>
      </c>
      <c r="J20" s="68" t="s">
        <v>155</v>
      </c>
      <c r="K20" s="85">
        <v>0.73913043478260865</v>
      </c>
      <c r="L20" s="85">
        <v>0.60869565217391308</v>
      </c>
      <c r="M20" s="85">
        <v>0.65217391304347827</v>
      </c>
      <c r="N20" s="85">
        <v>0.34782608695652173</v>
      </c>
      <c r="O20" s="85">
        <v>0.39130434782608692</v>
      </c>
      <c r="P20" s="85">
        <v>0.78260869565217395</v>
      </c>
      <c r="R20" s="68" t="s">
        <v>155</v>
      </c>
      <c r="S20" s="85">
        <v>0.60869565217391308</v>
      </c>
      <c r="T20" s="85">
        <v>0.21739130434782608</v>
      </c>
      <c r="U20" s="85">
        <v>0.56521739130434778</v>
      </c>
      <c r="V20" s="85">
        <v>0.39130434782608697</v>
      </c>
      <c r="W20" s="85">
        <v>0.43478260869565216</v>
      </c>
      <c r="X20" s="85">
        <v>0.39130434782608703</v>
      </c>
      <c r="Y20" s="85">
        <v>0.52173913043478259</v>
      </c>
    </row>
    <row r="21" spans="2:25" x14ac:dyDescent="0.2">
      <c r="B21" s="68" t="s">
        <v>156</v>
      </c>
      <c r="C21" s="85">
        <v>1</v>
      </c>
      <c r="D21" s="85">
        <v>0.30769230769230771</v>
      </c>
      <c r="E21" s="85">
        <v>1</v>
      </c>
      <c r="F21" s="85">
        <v>0.38461538461538464</v>
      </c>
      <c r="G21" s="85">
        <v>0.69230769230769229</v>
      </c>
      <c r="H21" s="85">
        <v>1</v>
      </c>
      <c r="J21" s="68" t="s">
        <v>156</v>
      </c>
      <c r="K21" s="85">
        <v>0.53846153846153844</v>
      </c>
      <c r="L21" s="85">
        <v>0.92307692307692313</v>
      </c>
      <c r="M21" s="85">
        <v>1</v>
      </c>
      <c r="N21" s="85">
        <v>0.38461538461538464</v>
      </c>
      <c r="O21" s="85">
        <v>0.61538461538461542</v>
      </c>
      <c r="P21" s="85">
        <v>1</v>
      </c>
      <c r="R21" s="68" t="s">
        <v>156</v>
      </c>
      <c r="S21" s="85">
        <v>0.53846153846153844</v>
      </c>
      <c r="T21" s="85">
        <v>0.30769230769230771</v>
      </c>
      <c r="U21" s="85">
        <v>0.92307692307692313</v>
      </c>
      <c r="V21" s="85">
        <v>0.53846153846153844</v>
      </c>
      <c r="W21" s="85">
        <v>0.46153846153846156</v>
      </c>
      <c r="X21" s="85">
        <v>0.61538461538461542</v>
      </c>
      <c r="Y21" s="85">
        <v>0.76923076923076927</v>
      </c>
    </row>
    <row r="22" spans="2:25" outlineLevel="1" x14ac:dyDescent="0.2">
      <c r="B22" s="68" t="s">
        <v>157</v>
      </c>
      <c r="C22" s="85">
        <v>0.6</v>
      </c>
      <c r="D22" s="85">
        <v>0.1</v>
      </c>
      <c r="E22" s="85">
        <v>0.2</v>
      </c>
      <c r="F22" s="85">
        <v>0.6</v>
      </c>
      <c r="G22" s="85">
        <v>0.5</v>
      </c>
      <c r="H22" s="85">
        <v>0.4</v>
      </c>
      <c r="J22" s="68" t="s">
        <v>157</v>
      </c>
      <c r="K22" s="85">
        <v>1</v>
      </c>
      <c r="L22" s="85">
        <v>0.2</v>
      </c>
      <c r="M22" s="85">
        <v>0.2</v>
      </c>
      <c r="N22" s="85">
        <v>0.3</v>
      </c>
      <c r="O22" s="85">
        <v>0.8</v>
      </c>
      <c r="P22" s="85">
        <v>0.5</v>
      </c>
      <c r="R22" s="68" t="s">
        <v>157</v>
      </c>
      <c r="S22" s="85">
        <v>0.7</v>
      </c>
      <c r="T22" s="85">
        <v>0.1</v>
      </c>
      <c r="U22" s="85">
        <v>0.1</v>
      </c>
      <c r="V22" s="85">
        <v>0.2</v>
      </c>
      <c r="W22" s="85">
        <v>0.4</v>
      </c>
      <c r="X22" s="85">
        <v>0.6</v>
      </c>
      <c r="Y22" s="85">
        <v>0.2</v>
      </c>
    </row>
    <row r="23" spans="2:25" x14ac:dyDescent="0.2">
      <c r="B23" s="68" t="s">
        <v>165</v>
      </c>
      <c r="C23" s="85">
        <v>0.7567567567567568</v>
      </c>
      <c r="D23" s="85">
        <v>0.21621621621621623</v>
      </c>
      <c r="E23" s="85">
        <v>0.51351351351351349</v>
      </c>
      <c r="F23" s="85">
        <v>0.32432432432432434</v>
      </c>
      <c r="G23" s="85">
        <v>0.54054054054054057</v>
      </c>
      <c r="H23" s="85">
        <v>0.6216216216216216</v>
      </c>
      <c r="J23" s="68" t="s">
        <v>165</v>
      </c>
      <c r="K23" s="85">
        <v>0.6216216216216216</v>
      </c>
      <c r="L23" s="85">
        <v>0.51351351351351349</v>
      </c>
      <c r="M23" s="85">
        <v>0.59459459459459463</v>
      </c>
      <c r="N23" s="85">
        <v>0.32432432432432434</v>
      </c>
      <c r="O23" s="85">
        <v>0.29729729729729726</v>
      </c>
      <c r="P23" s="85">
        <v>0.70270270270270274</v>
      </c>
      <c r="R23" s="68" t="s">
        <v>165</v>
      </c>
      <c r="S23" s="85">
        <v>0.45945945945945948</v>
      </c>
      <c r="T23" s="85">
        <v>0.1891891891891892</v>
      </c>
      <c r="U23" s="85">
        <v>0.40540540540540543</v>
      </c>
      <c r="V23" s="85">
        <v>0.29729729729729731</v>
      </c>
      <c r="W23" s="85">
        <v>0.32432432432432434</v>
      </c>
      <c r="X23" s="85">
        <v>0.27027027027027029</v>
      </c>
      <c r="Y23" s="85">
        <v>0.40540540540540543</v>
      </c>
    </row>
    <row r="24" spans="2:25" outlineLevel="1" x14ac:dyDescent="0.2">
      <c r="B24" s="68" t="s">
        <v>167</v>
      </c>
      <c r="C24" s="85">
        <v>1</v>
      </c>
      <c r="D24" s="85">
        <v>0.27272727272727271</v>
      </c>
      <c r="E24" s="85">
        <v>0.90909090909090906</v>
      </c>
      <c r="F24" s="85">
        <v>0.63636363636363635</v>
      </c>
      <c r="G24" s="85">
        <v>0.72727272727272729</v>
      </c>
      <c r="H24" s="85">
        <v>1</v>
      </c>
      <c r="J24" s="68" t="s">
        <v>167</v>
      </c>
      <c r="K24" s="85">
        <v>0.81818181818181823</v>
      </c>
      <c r="L24" s="85">
        <v>0.72727272727272729</v>
      </c>
      <c r="M24" s="85">
        <v>0.81818181818181823</v>
      </c>
      <c r="N24" s="85">
        <v>0.54545454545454541</v>
      </c>
      <c r="O24" s="85">
        <v>0.27272727272727282</v>
      </c>
      <c r="P24" s="85">
        <v>0.90909090909090906</v>
      </c>
      <c r="R24" s="68" t="s">
        <v>167</v>
      </c>
      <c r="S24" s="85">
        <v>0.36363636363636365</v>
      </c>
      <c r="T24" s="85">
        <v>0.27272727272727271</v>
      </c>
      <c r="U24" s="85">
        <v>0.63636363636363635</v>
      </c>
      <c r="V24" s="85">
        <v>0.54545454545454541</v>
      </c>
      <c r="W24" s="85">
        <v>0.54545454545454541</v>
      </c>
      <c r="X24" s="85">
        <v>0.36363636363636365</v>
      </c>
      <c r="Y24" s="85">
        <v>0.63636363636363635</v>
      </c>
    </row>
    <row r="25" spans="2:25" x14ac:dyDescent="0.2">
      <c r="B25" s="13" t="s">
        <v>49</v>
      </c>
      <c r="J25" s="13" t="s">
        <v>49</v>
      </c>
      <c r="R25" s="13" t="s">
        <v>49</v>
      </c>
    </row>
    <row r="26" spans="2:25" x14ac:dyDescent="0.2">
      <c r="B26" t="s">
        <v>7</v>
      </c>
      <c r="C26" s="12">
        <v>0.82857142857142863</v>
      </c>
      <c r="D26" s="12">
        <v>0.22857142857142856</v>
      </c>
      <c r="E26" s="12">
        <v>0.54285714285714282</v>
      </c>
      <c r="F26" s="12">
        <v>0.42857142857142855</v>
      </c>
      <c r="G26" s="12">
        <v>0.60000000000000009</v>
      </c>
      <c r="H26" s="12">
        <v>0.65714285714285714</v>
      </c>
      <c r="J26" t="s">
        <v>7</v>
      </c>
      <c r="K26" s="12">
        <v>0.82857142857142863</v>
      </c>
      <c r="L26" s="12">
        <v>0.54285714285714282</v>
      </c>
      <c r="M26" s="12">
        <v>0.6216216216216216</v>
      </c>
      <c r="N26" s="12">
        <v>0.37142857142857144</v>
      </c>
      <c r="O26" s="12">
        <v>0.45714285714285718</v>
      </c>
      <c r="P26" s="12">
        <v>0.74285714285714288</v>
      </c>
      <c r="R26" t="s">
        <v>7</v>
      </c>
      <c r="S26" s="12">
        <v>0.5714285714285714</v>
      </c>
      <c r="T26" s="12">
        <v>0.2</v>
      </c>
      <c r="U26" s="12">
        <v>0.42857142857142855</v>
      </c>
      <c r="V26" s="12">
        <v>0.31428571428571428</v>
      </c>
      <c r="W26" s="12">
        <v>0.42857142857142855</v>
      </c>
      <c r="X26" s="12">
        <v>0.37142857142857139</v>
      </c>
      <c r="Y26" s="12">
        <v>0.45714285714285713</v>
      </c>
    </row>
    <row r="27" spans="2:25" x14ac:dyDescent="0.2">
      <c r="B27" t="s">
        <v>8</v>
      </c>
      <c r="C27" s="12">
        <v>0.17142857142857143</v>
      </c>
      <c r="D27" s="12">
        <v>8.5714285714285715E-2</v>
      </c>
      <c r="E27" s="12">
        <v>5.7142857142857141E-2</v>
      </c>
      <c r="F27" s="12">
        <v>0.4</v>
      </c>
      <c r="G27" s="12">
        <v>0.34285714285714286</v>
      </c>
      <c r="H27" s="12">
        <v>8.5714285714285715E-2</v>
      </c>
      <c r="J27" t="s">
        <v>8</v>
      </c>
      <c r="K27" s="12">
        <v>0.37142857142857144</v>
      </c>
      <c r="L27" s="12">
        <v>2.8571428571428571E-2</v>
      </c>
      <c r="M27" s="12">
        <v>5.4054054054054057E-2</v>
      </c>
      <c r="N27" s="12">
        <v>0.37142857142857144</v>
      </c>
      <c r="O27" s="12">
        <v>0.34285714285714286</v>
      </c>
      <c r="P27" s="12">
        <v>0.11428571428571428</v>
      </c>
      <c r="R27" t="s">
        <v>8</v>
      </c>
      <c r="S27" s="12">
        <v>0.37142857142857144</v>
      </c>
      <c r="T27" s="12">
        <v>8.5714285714285715E-2</v>
      </c>
      <c r="U27" s="12">
        <v>0</v>
      </c>
      <c r="V27" s="12">
        <v>0.45714285714285713</v>
      </c>
      <c r="W27" s="12">
        <v>0.2857142857142857</v>
      </c>
      <c r="X27" s="12">
        <v>0.45714285714285713</v>
      </c>
      <c r="Y27" s="12">
        <v>0.22857142857142856</v>
      </c>
    </row>
    <row r="28" spans="2:25" outlineLevel="1" x14ac:dyDescent="0.2">
      <c r="B28" t="s">
        <v>9</v>
      </c>
      <c r="C28" s="12">
        <v>0.88571428571428568</v>
      </c>
      <c r="D28" s="12">
        <v>0.2857142857142857</v>
      </c>
      <c r="E28" s="12">
        <v>0.5714285714285714</v>
      </c>
      <c r="F28" s="12">
        <v>0.7142857142857143</v>
      </c>
      <c r="G28" s="12">
        <v>0.6</v>
      </c>
      <c r="H28" s="12">
        <v>0.68571428571428572</v>
      </c>
      <c r="J28" t="s">
        <v>9</v>
      </c>
      <c r="K28" s="12">
        <v>1</v>
      </c>
      <c r="L28" s="12">
        <v>0.5714285714285714</v>
      </c>
      <c r="M28" s="12">
        <v>0.64864864864864868</v>
      </c>
      <c r="N28" s="12">
        <v>0.68571428571428572</v>
      </c>
      <c r="O28" s="12">
        <v>0.4285714285714286</v>
      </c>
      <c r="P28" s="12">
        <v>0.77142857142857146</v>
      </c>
      <c r="R28" t="s">
        <v>9</v>
      </c>
      <c r="S28" s="12">
        <v>0.8</v>
      </c>
      <c r="T28" s="12">
        <v>0.25714285714285712</v>
      </c>
      <c r="U28" s="12">
        <v>0.42857142857142855</v>
      </c>
      <c r="V28" s="12">
        <v>0.74285714285714288</v>
      </c>
      <c r="W28" s="12">
        <v>0.65714285714285714</v>
      </c>
      <c r="X28" s="12">
        <v>0.54285714285714293</v>
      </c>
      <c r="Y28" s="12">
        <v>0.62857142857142856</v>
      </c>
    </row>
    <row r="29" spans="2:25" outlineLevel="1" x14ac:dyDescent="0.2">
      <c r="B29" t="s">
        <v>10</v>
      </c>
      <c r="C29" s="12">
        <v>0.62857142857142856</v>
      </c>
      <c r="D29" s="12">
        <v>0.45714285714285713</v>
      </c>
      <c r="E29" s="12">
        <v>0.5714285714285714</v>
      </c>
      <c r="F29" s="12">
        <v>0.54285714285714282</v>
      </c>
      <c r="G29" s="12">
        <v>0.17142857142857143</v>
      </c>
      <c r="H29" s="12">
        <v>0.6</v>
      </c>
      <c r="J29" t="s">
        <v>10</v>
      </c>
      <c r="K29" s="12">
        <v>0.77142857142857146</v>
      </c>
      <c r="L29" s="12">
        <v>0.5714285714285714</v>
      </c>
      <c r="M29" s="12">
        <v>0.70270270270270274</v>
      </c>
      <c r="N29" s="12">
        <v>0.54285714285714282</v>
      </c>
      <c r="O29" s="12">
        <v>0.22857142857142865</v>
      </c>
      <c r="P29" s="12">
        <v>0.5714285714285714</v>
      </c>
      <c r="R29" t="s">
        <v>10</v>
      </c>
      <c r="S29" s="12">
        <v>0.5714285714285714</v>
      </c>
      <c r="T29" s="12">
        <v>0.45714285714285713</v>
      </c>
      <c r="U29" s="12">
        <v>0.45714285714285713</v>
      </c>
      <c r="V29" s="12">
        <v>0.51428571428571423</v>
      </c>
      <c r="W29" s="12">
        <v>0.54285714285714282</v>
      </c>
      <c r="X29" s="12">
        <v>0.11428571428571427</v>
      </c>
      <c r="Y29" s="12">
        <v>0.54285714285714282</v>
      </c>
    </row>
    <row r="30" spans="2:25" outlineLevel="1" x14ac:dyDescent="0.2">
      <c r="B30" t="s">
        <v>11</v>
      </c>
      <c r="C30" s="12">
        <v>0.74285714285714288</v>
      </c>
      <c r="D30" s="12">
        <v>0.2</v>
      </c>
      <c r="E30" s="12">
        <v>0.51428571428571423</v>
      </c>
      <c r="F30" s="12">
        <v>0.42857142857142855</v>
      </c>
      <c r="G30" s="12">
        <v>0.54285714285714293</v>
      </c>
      <c r="H30" s="12">
        <v>0.62857142857142856</v>
      </c>
      <c r="J30" t="s">
        <v>11</v>
      </c>
      <c r="K30" s="12">
        <v>0.62857142857142856</v>
      </c>
      <c r="L30" s="12">
        <v>0.5714285714285714</v>
      </c>
      <c r="M30" s="12">
        <v>0.67567567567567566</v>
      </c>
      <c r="N30" s="12">
        <v>0.48571428571428571</v>
      </c>
      <c r="O30" s="12">
        <v>0.18996138996138995</v>
      </c>
      <c r="P30" s="12">
        <v>0.7142857142857143</v>
      </c>
      <c r="R30" t="s">
        <v>11</v>
      </c>
      <c r="S30" s="12">
        <v>0.48571428571428571</v>
      </c>
      <c r="T30" s="12">
        <v>0.14285714285714285</v>
      </c>
      <c r="U30" s="12">
        <v>0.45714285714285713</v>
      </c>
      <c r="V30" s="12">
        <v>0.34285714285714286</v>
      </c>
      <c r="W30" s="12">
        <v>0.54285714285714282</v>
      </c>
      <c r="X30" s="12">
        <v>0.39999999999999997</v>
      </c>
      <c r="Y30" s="12">
        <v>0.34285714285714286</v>
      </c>
    </row>
    <row r="31" spans="2:25" x14ac:dyDescent="0.2">
      <c r="B31" t="s">
        <v>12</v>
      </c>
      <c r="C31" s="12">
        <v>0.6</v>
      </c>
      <c r="D31" s="12">
        <v>0.11428571428571428</v>
      </c>
      <c r="E31" s="12">
        <v>0.48571428571428571</v>
      </c>
      <c r="F31" s="12">
        <v>0.22857142857142856</v>
      </c>
      <c r="G31" s="12">
        <v>0.48571428571428571</v>
      </c>
      <c r="H31" s="12">
        <v>0.51428571428571423</v>
      </c>
      <c r="J31" t="s">
        <v>12</v>
      </c>
      <c r="K31" s="12">
        <v>0.48571428571428571</v>
      </c>
      <c r="L31" s="12">
        <v>0.45714285714285713</v>
      </c>
      <c r="M31" s="12">
        <v>0.51351351351351349</v>
      </c>
      <c r="N31" s="12">
        <v>0.2857142857142857</v>
      </c>
      <c r="O31" s="12">
        <v>0.22779922779922779</v>
      </c>
      <c r="P31" s="12">
        <v>0.6</v>
      </c>
      <c r="R31" t="s">
        <v>12</v>
      </c>
      <c r="S31" s="12">
        <v>0.34285714285714286</v>
      </c>
      <c r="T31" s="12">
        <v>0.14285714285714285</v>
      </c>
      <c r="U31" s="12">
        <v>0.4</v>
      </c>
      <c r="V31" s="12">
        <v>0.22857142857142856</v>
      </c>
      <c r="W31" s="12">
        <v>0.2857142857142857</v>
      </c>
      <c r="X31" s="12">
        <v>0.25714285714285717</v>
      </c>
      <c r="Y31" s="12">
        <v>0.31428571428571428</v>
      </c>
    </row>
    <row r="32" spans="2:25" ht="17.5" customHeight="1" x14ac:dyDescent="0.2">
      <c r="B32" s="62" t="s">
        <v>61</v>
      </c>
      <c r="C32" s="84">
        <v>0.7142857142857143</v>
      </c>
      <c r="D32" s="84">
        <v>0.22857142857142856</v>
      </c>
      <c r="E32" s="84">
        <v>0.62857142857142856</v>
      </c>
      <c r="F32" s="84">
        <v>0.45714285714285713</v>
      </c>
      <c r="G32" s="84">
        <v>0.48571428571428577</v>
      </c>
      <c r="H32" s="84">
        <v>0.65714285714285714</v>
      </c>
      <c r="J32" s="62" t="s">
        <v>61</v>
      </c>
      <c r="K32" s="84">
        <v>0.5714285714285714</v>
      </c>
      <c r="L32" s="84">
        <v>0.62857142857142856</v>
      </c>
      <c r="M32" s="84">
        <v>0.59459459459459463</v>
      </c>
      <c r="N32" s="84">
        <v>0.42857142857142855</v>
      </c>
      <c r="O32" s="84">
        <v>0.2</v>
      </c>
      <c r="P32" s="84">
        <v>0.7142857142857143</v>
      </c>
      <c r="R32" s="62" t="s">
        <v>61</v>
      </c>
      <c r="S32" s="84">
        <v>0.48571428571428571</v>
      </c>
      <c r="T32" s="84">
        <v>0.2</v>
      </c>
      <c r="U32" s="84">
        <v>0.51428571428571423</v>
      </c>
      <c r="V32" s="84">
        <v>0.31428571428571428</v>
      </c>
      <c r="W32" s="84">
        <v>0.37142857142857144</v>
      </c>
      <c r="X32" s="84">
        <v>0.31428571428571422</v>
      </c>
      <c r="Y32" s="84">
        <v>0.45714285714285713</v>
      </c>
    </row>
    <row r="33" spans="2:25" x14ac:dyDescent="0.2">
      <c r="B33" s="62" t="s">
        <v>57</v>
      </c>
      <c r="C33" s="84">
        <v>0.42857142857142855</v>
      </c>
      <c r="D33" s="84">
        <v>0.11428571428571428</v>
      </c>
      <c r="E33" s="84">
        <v>0.48571428571428571</v>
      </c>
      <c r="F33" s="84">
        <v>0.2</v>
      </c>
      <c r="G33" s="84">
        <v>0.37142857142857144</v>
      </c>
      <c r="H33" s="84">
        <v>0.45714285714285713</v>
      </c>
      <c r="J33" s="62" t="s">
        <v>57</v>
      </c>
      <c r="K33" s="84">
        <v>0.2</v>
      </c>
      <c r="L33" s="84">
        <v>0.48571428571428571</v>
      </c>
      <c r="M33" s="84">
        <v>0.45945945945945948</v>
      </c>
      <c r="N33" s="84">
        <v>0.22857142857142856</v>
      </c>
      <c r="O33" s="84">
        <v>0.2857142857142857</v>
      </c>
      <c r="P33" s="84">
        <v>0.48571428571428571</v>
      </c>
      <c r="R33" s="62" t="s">
        <v>57</v>
      </c>
      <c r="S33" s="84">
        <v>0.2</v>
      </c>
      <c r="T33" s="84">
        <v>0.11428571428571428</v>
      </c>
      <c r="U33" s="84">
        <v>0.45714285714285713</v>
      </c>
      <c r="V33" s="84">
        <v>0.2</v>
      </c>
      <c r="W33" s="84">
        <v>0.2</v>
      </c>
      <c r="X33" s="84">
        <v>0.34285714285714286</v>
      </c>
      <c r="Y33" s="84">
        <v>0.34285714285714286</v>
      </c>
    </row>
    <row r="34" spans="2:25" outlineLevel="1" x14ac:dyDescent="0.2">
      <c r="B34" s="62" t="s">
        <v>59</v>
      </c>
      <c r="C34" s="84">
        <v>0.2857142857142857</v>
      </c>
      <c r="D34" s="84">
        <v>0.11428571428571428</v>
      </c>
      <c r="E34" s="84">
        <v>0.14285714285714285</v>
      </c>
      <c r="F34" s="84">
        <v>0.25714285714285712</v>
      </c>
      <c r="G34" s="84">
        <v>0.17142857142857143</v>
      </c>
      <c r="H34" s="84">
        <v>0.2</v>
      </c>
      <c r="J34" s="62" t="s">
        <v>59</v>
      </c>
      <c r="K34" s="84">
        <v>0.37142857142857144</v>
      </c>
      <c r="L34" s="84">
        <v>0.14285714285714285</v>
      </c>
      <c r="M34" s="84">
        <v>0.13513513513513514</v>
      </c>
      <c r="N34" s="84">
        <v>0.2</v>
      </c>
      <c r="O34" s="84">
        <v>0.2362934362934363</v>
      </c>
      <c r="P34" s="84">
        <v>0.22857142857142856</v>
      </c>
      <c r="R34" s="62" t="s">
        <v>59</v>
      </c>
      <c r="S34" s="84">
        <v>0.2857142857142857</v>
      </c>
      <c r="T34" s="84">
        <v>8.5714285714285715E-2</v>
      </c>
      <c r="U34" s="84">
        <v>5.7142857142857141E-2</v>
      </c>
      <c r="V34" s="84">
        <v>0.11428571428571428</v>
      </c>
      <c r="W34" s="84">
        <v>0.17142857142857143</v>
      </c>
      <c r="X34" s="84">
        <v>0.22857142857142856</v>
      </c>
      <c r="Y34" s="84">
        <v>0.11428571428571428</v>
      </c>
    </row>
    <row r="35" spans="2:25" x14ac:dyDescent="0.2">
      <c r="B35" s="62" t="s">
        <v>161</v>
      </c>
      <c r="C35" s="84">
        <v>0.94285714285714284</v>
      </c>
      <c r="D35" s="84">
        <v>0.42857142857142855</v>
      </c>
      <c r="E35" s="84">
        <v>0.8</v>
      </c>
      <c r="F35" s="84">
        <v>0.48571428571428571</v>
      </c>
      <c r="G35" s="84">
        <v>0.51428571428571423</v>
      </c>
      <c r="H35" s="84">
        <v>0.88571428571428568</v>
      </c>
      <c r="J35" s="62" t="s">
        <v>161</v>
      </c>
      <c r="K35" s="84">
        <v>0.68571428571428572</v>
      </c>
      <c r="L35" s="84">
        <v>0.82857142857142863</v>
      </c>
      <c r="M35" s="84">
        <v>0.89189189189189189</v>
      </c>
      <c r="N35" s="84">
        <v>0.5714285714285714</v>
      </c>
      <c r="O35" s="84">
        <v>0.32046332046332049</v>
      </c>
      <c r="P35" s="84">
        <v>0.97142857142857142</v>
      </c>
      <c r="R35" s="62" t="s">
        <v>161</v>
      </c>
      <c r="S35" s="84">
        <v>0.5714285714285714</v>
      </c>
      <c r="T35" s="84">
        <v>0.37142857142857144</v>
      </c>
      <c r="U35" s="84">
        <v>0.6</v>
      </c>
      <c r="V35" s="84">
        <v>0.37142857142857144</v>
      </c>
      <c r="W35" s="84">
        <v>0.42857142857142855</v>
      </c>
      <c r="X35" s="84">
        <v>0.22857142857142854</v>
      </c>
      <c r="Y35" s="84">
        <v>0.54285714285714282</v>
      </c>
    </row>
    <row r="36" spans="2:25" outlineLevel="1" x14ac:dyDescent="0.2">
      <c r="B36" s="62" t="s">
        <v>163</v>
      </c>
      <c r="C36" s="84">
        <v>0.4</v>
      </c>
      <c r="D36" s="84">
        <v>0.11428571428571428</v>
      </c>
      <c r="E36" s="84">
        <v>0.42857142857142855</v>
      </c>
      <c r="F36" s="84">
        <v>0.2857142857142857</v>
      </c>
      <c r="G36" s="84">
        <v>0.31428571428571428</v>
      </c>
      <c r="H36" s="84">
        <v>0.42857142857142855</v>
      </c>
      <c r="J36" s="62" t="s">
        <v>163</v>
      </c>
      <c r="K36" s="84">
        <v>0.25714285714285712</v>
      </c>
      <c r="L36" s="84">
        <v>0.37142857142857144</v>
      </c>
      <c r="M36" s="84">
        <v>0.32432432432432434</v>
      </c>
      <c r="N36" s="84">
        <v>0.2857142857142857</v>
      </c>
      <c r="O36" s="84">
        <v>0.11428571428571432</v>
      </c>
      <c r="P36" s="84">
        <v>0.4</v>
      </c>
      <c r="R36" s="62" t="s">
        <v>163</v>
      </c>
      <c r="S36" s="84">
        <v>0.11428571428571428</v>
      </c>
      <c r="T36" s="84">
        <v>8.5714285714285715E-2</v>
      </c>
      <c r="U36" s="84">
        <v>0.31428571428571428</v>
      </c>
      <c r="V36" s="84">
        <v>0.17142857142857143</v>
      </c>
      <c r="W36" s="84">
        <v>0.22857142857142856</v>
      </c>
      <c r="X36" s="84">
        <v>0.22857142857142856</v>
      </c>
      <c r="Y36" s="84">
        <v>0.2857142857142857</v>
      </c>
    </row>
    <row r="37" spans="2:25" ht="17.5" customHeight="1" x14ac:dyDescent="0.2">
      <c r="B37" s="68" t="s">
        <v>155</v>
      </c>
      <c r="C37" s="85">
        <v>0.54285714285714282</v>
      </c>
      <c r="D37" s="85">
        <v>0.14285714285714285</v>
      </c>
      <c r="E37" s="85">
        <v>0.42857142857142855</v>
      </c>
      <c r="F37" s="85">
        <v>0.31428571428571428</v>
      </c>
      <c r="G37" s="85">
        <v>0.39999999999999997</v>
      </c>
      <c r="H37" s="85">
        <v>0.48571428571428571</v>
      </c>
      <c r="J37" s="68" t="s">
        <v>155</v>
      </c>
      <c r="K37" s="85">
        <v>0.48571428571428571</v>
      </c>
      <c r="L37" s="85">
        <v>0.4</v>
      </c>
      <c r="M37" s="85">
        <v>0.40540540540540543</v>
      </c>
      <c r="N37" s="85">
        <v>0.22857142857142856</v>
      </c>
      <c r="O37" s="85">
        <v>0.25714285714285712</v>
      </c>
      <c r="P37" s="85">
        <v>0.51428571428571423</v>
      </c>
      <c r="R37" s="68" t="s">
        <v>155</v>
      </c>
      <c r="S37" s="85">
        <v>0.4</v>
      </c>
      <c r="T37" s="85">
        <v>0.14285714285714285</v>
      </c>
      <c r="U37" s="85">
        <v>0.37142857142857144</v>
      </c>
      <c r="V37" s="85">
        <v>0.25714285714285712</v>
      </c>
      <c r="W37" s="85">
        <v>0.2857142857142857</v>
      </c>
      <c r="X37" s="85">
        <v>0.25714285714285717</v>
      </c>
      <c r="Y37" s="85">
        <v>0.34285714285714286</v>
      </c>
    </row>
    <row r="38" spans="2:25" x14ac:dyDescent="0.2">
      <c r="B38" s="68" t="s">
        <v>156</v>
      </c>
      <c r="C38" s="85">
        <v>0.37142857142857144</v>
      </c>
      <c r="D38" s="85">
        <v>0.11428571428571428</v>
      </c>
      <c r="E38" s="85">
        <v>0.37142857142857144</v>
      </c>
      <c r="F38" s="85">
        <v>0.14285714285714285</v>
      </c>
      <c r="G38" s="85">
        <v>0.25714285714285717</v>
      </c>
      <c r="H38" s="85">
        <v>0.37142857142857144</v>
      </c>
      <c r="J38" s="68" t="s">
        <v>156</v>
      </c>
      <c r="K38" s="85">
        <v>0.2</v>
      </c>
      <c r="L38" s="85">
        <v>0.34285714285714286</v>
      </c>
      <c r="M38" s="85">
        <v>0.35135135135135137</v>
      </c>
      <c r="N38" s="85">
        <v>0.14285714285714285</v>
      </c>
      <c r="O38" s="85">
        <v>0.20849420849420852</v>
      </c>
      <c r="P38" s="85">
        <v>0.37142857142857144</v>
      </c>
      <c r="R38" s="68" t="s">
        <v>156</v>
      </c>
      <c r="S38" s="85">
        <v>0.2</v>
      </c>
      <c r="T38" s="85">
        <v>0.11428571428571428</v>
      </c>
      <c r="U38" s="85">
        <v>0.34285714285714286</v>
      </c>
      <c r="V38" s="85">
        <v>0.2</v>
      </c>
      <c r="W38" s="85">
        <v>0.17142857142857143</v>
      </c>
      <c r="X38" s="85">
        <v>0.22857142857142859</v>
      </c>
      <c r="Y38" s="85">
        <v>0.2857142857142857</v>
      </c>
    </row>
    <row r="39" spans="2:25" outlineLevel="1" x14ac:dyDescent="0.2">
      <c r="B39" s="68" t="s">
        <v>157</v>
      </c>
      <c r="C39" s="85">
        <v>0.17142857142857143</v>
      </c>
      <c r="D39" s="85">
        <v>2.8571428571428571E-2</v>
      </c>
      <c r="E39" s="85">
        <v>5.7142857142857141E-2</v>
      </c>
      <c r="F39" s="85">
        <v>0.17142857142857143</v>
      </c>
      <c r="G39" s="85">
        <v>0.14285714285714285</v>
      </c>
      <c r="H39" s="85">
        <v>0.11428571428571428</v>
      </c>
      <c r="J39" s="68" t="s">
        <v>157</v>
      </c>
      <c r="K39" s="85">
        <v>0.2857142857142857</v>
      </c>
      <c r="L39" s="85">
        <v>5.7142857142857141E-2</v>
      </c>
      <c r="M39" s="85">
        <v>5.4054054054054057E-2</v>
      </c>
      <c r="N39" s="85">
        <v>8.5714285714285715E-2</v>
      </c>
      <c r="O39" s="85">
        <v>0.23166023166023164</v>
      </c>
      <c r="P39" s="85">
        <v>0.14285714285714285</v>
      </c>
      <c r="R39" s="68" t="s">
        <v>157</v>
      </c>
      <c r="S39" s="85">
        <v>0.2</v>
      </c>
      <c r="T39" s="85">
        <v>2.8571428571428571E-2</v>
      </c>
      <c r="U39" s="85">
        <v>2.8571428571428571E-2</v>
      </c>
      <c r="V39" s="85">
        <v>5.7142857142857141E-2</v>
      </c>
      <c r="W39" s="85">
        <v>0.11428571428571428</v>
      </c>
      <c r="X39" s="85">
        <v>0.17142857142857143</v>
      </c>
      <c r="Y39" s="85">
        <v>5.7142857142857141E-2</v>
      </c>
    </row>
    <row r="40" spans="2:25" x14ac:dyDescent="0.2">
      <c r="B40" s="68" t="s">
        <v>165</v>
      </c>
      <c r="C40" s="85">
        <v>0.8</v>
      </c>
      <c r="D40" s="85">
        <v>0.22857142857142856</v>
      </c>
      <c r="E40" s="85">
        <v>0.54285714285714282</v>
      </c>
      <c r="F40" s="85">
        <v>0.34285714285714286</v>
      </c>
      <c r="G40" s="85">
        <v>0.57142857142857151</v>
      </c>
      <c r="H40" s="85">
        <v>0.65714285714285714</v>
      </c>
      <c r="J40" s="68" t="s">
        <v>165</v>
      </c>
      <c r="K40" s="85">
        <v>0.65714285714285714</v>
      </c>
      <c r="L40" s="85">
        <v>0.54285714285714282</v>
      </c>
      <c r="M40" s="85">
        <v>0.59459459459459463</v>
      </c>
      <c r="N40" s="85">
        <v>0.34285714285714286</v>
      </c>
      <c r="O40" s="85">
        <v>0.31428571428571428</v>
      </c>
      <c r="P40" s="85">
        <v>0.74285714285714288</v>
      </c>
      <c r="R40" s="68" t="s">
        <v>165</v>
      </c>
      <c r="S40" s="85">
        <v>0.48571428571428571</v>
      </c>
      <c r="T40" s="85">
        <v>0.2</v>
      </c>
      <c r="U40" s="85">
        <v>0.42857142857142855</v>
      </c>
      <c r="V40" s="85">
        <v>0.31428571428571428</v>
      </c>
      <c r="W40" s="85">
        <v>0.34285714285714286</v>
      </c>
      <c r="X40" s="85">
        <v>0.2857142857142857</v>
      </c>
      <c r="Y40" s="85">
        <v>0.42857142857142855</v>
      </c>
    </row>
    <row r="41" spans="2:25" outlineLevel="1" x14ac:dyDescent="0.2">
      <c r="B41" s="68" t="s">
        <v>167</v>
      </c>
      <c r="C41" s="85">
        <v>0.31428571428571428</v>
      </c>
      <c r="D41" s="85">
        <v>8.5714285714285715E-2</v>
      </c>
      <c r="E41" s="85">
        <v>0.2857142857142857</v>
      </c>
      <c r="F41" s="85">
        <v>0.2</v>
      </c>
      <c r="G41" s="85">
        <v>0.22857142857142856</v>
      </c>
      <c r="H41" s="85">
        <v>0.31428571428571428</v>
      </c>
      <c r="J41" s="68" t="s">
        <v>167</v>
      </c>
      <c r="K41" s="85">
        <v>0.25714285714285712</v>
      </c>
      <c r="L41" s="85">
        <v>0.22857142857142856</v>
      </c>
      <c r="M41" s="85">
        <v>0.24324324324324326</v>
      </c>
      <c r="N41" s="85">
        <v>0.17142857142857143</v>
      </c>
      <c r="O41" s="85">
        <v>8.5714285714285687E-2</v>
      </c>
      <c r="P41" s="85">
        <v>0.2857142857142857</v>
      </c>
      <c r="R41" s="68" t="s">
        <v>167</v>
      </c>
      <c r="S41" s="85">
        <v>0.11428571428571428</v>
      </c>
      <c r="T41" s="85">
        <v>8.5714285714285715E-2</v>
      </c>
      <c r="U41" s="85">
        <v>0.2</v>
      </c>
      <c r="V41" s="85">
        <v>0.17142857142857143</v>
      </c>
      <c r="W41" s="85">
        <v>0.17142857142857143</v>
      </c>
      <c r="X41" s="85">
        <v>0.1142857142857143</v>
      </c>
      <c r="Y41" s="85">
        <v>0.2</v>
      </c>
    </row>
    <row r="42" spans="2:25" ht="23.5" customHeight="1" x14ac:dyDescent="0.2">
      <c r="B42" s="2" t="s">
        <v>50</v>
      </c>
      <c r="C42" s="5">
        <v>1018.7765850000001</v>
      </c>
      <c r="D42" s="5">
        <v>5020.9970380000004</v>
      </c>
      <c r="E42" s="5">
        <v>3377.4441239999992</v>
      </c>
      <c r="F42" s="5">
        <v>525.64281800000003</v>
      </c>
      <c r="G42" s="5">
        <v>4495.3542200000002</v>
      </c>
      <c r="H42" s="5">
        <v>3157.0069449999992</v>
      </c>
      <c r="J42" s="2" t="s">
        <v>50</v>
      </c>
      <c r="K42" s="5">
        <v>617.03474200000005</v>
      </c>
      <c r="L42" s="5">
        <v>3426.1533109999987</v>
      </c>
      <c r="M42" s="5">
        <v>1584.1966780000002</v>
      </c>
      <c r="N42" s="5">
        <v>636.25647200000003</v>
      </c>
      <c r="O42" s="5">
        <v>2809.1185689999984</v>
      </c>
      <c r="P42" s="5">
        <v>1475.8827430000001</v>
      </c>
      <c r="R42" s="2" t="s">
        <v>50</v>
      </c>
      <c r="S42" s="5">
        <v>2692.7826619999992</v>
      </c>
      <c r="T42" s="5">
        <v>4757.972436</v>
      </c>
      <c r="U42" s="5">
        <v>5388.219780999998</v>
      </c>
      <c r="V42" s="5">
        <v>661.37715800000012</v>
      </c>
      <c r="W42" s="5">
        <v>800.96847300000002</v>
      </c>
      <c r="X42" s="5">
        <v>4726.8426229999977</v>
      </c>
      <c r="Y42" s="5">
        <v>4519.9333899999992</v>
      </c>
    </row>
    <row r="43" spans="2:25" x14ac:dyDescent="0.2">
      <c r="B43" s="13" t="s">
        <v>51</v>
      </c>
      <c r="J43" s="13" t="s">
        <v>51</v>
      </c>
      <c r="R43" s="13" t="s">
        <v>51</v>
      </c>
    </row>
    <row r="44" spans="2:25" x14ac:dyDescent="0.2">
      <c r="B44" t="s">
        <v>6</v>
      </c>
      <c r="C44" s="12">
        <v>0.15427805255587976</v>
      </c>
      <c r="D44" s="12">
        <v>0.76035281563865209</v>
      </c>
      <c r="E44" s="12">
        <v>0.5114619924907472</v>
      </c>
      <c r="F44" s="12">
        <v>7.960052429063702E-2</v>
      </c>
      <c r="G44" s="12">
        <v>0.68075229134801507</v>
      </c>
      <c r="H44" s="12">
        <v>0.47808017042322115</v>
      </c>
      <c r="J44" t="s">
        <v>6</v>
      </c>
      <c r="K44" s="12">
        <v>9.3440426249175826E-2</v>
      </c>
      <c r="L44" s="12">
        <v>0.51883825007517148</v>
      </c>
      <c r="M44" s="12">
        <v>0.23990223366522911</v>
      </c>
      <c r="N44" s="12">
        <v>9.6351261769757529E-2</v>
      </c>
      <c r="O44" s="12">
        <v>0.42539782382599567</v>
      </c>
      <c r="P44" s="12">
        <v>0.22349975327600405</v>
      </c>
      <c r="R44" t="s">
        <v>6</v>
      </c>
      <c r="S44" s="12">
        <v>0.40778178136657678</v>
      </c>
      <c r="T44" s="12">
        <v>0.72052397804882751</v>
      </c>
      <c r="U44" s="12">
        <v>0.81596554066449423</v>
      </c>
      <c r="V44" s="12">
        <v>0.10015570860965535</v>
      </c>
      <c r="W44" s="12">
        <v>0.1212947317834472</v>
      </c>
      <c r="X44" s="12">
        <v>0.71580983205483883</v>
      </c>
      <c r="Y44" s="12">
        <v>0.68447651399519838</v>
      </c>
    </row>
    <row r="45" spans="2:25" x14ac:dyDescent="0.2">
      <c r="B45" t="s">
        <v>7</v>
      </c>
      <c r="C45" s="12">
        <v>0.83255006591194103</v>
      </c>
      <c r="D45" s="12">
        <v>0.36258503622276106</v>
      </c>
      <c r="E45" s="12">
        <v>0.73980269017026257</v>
      </c>
      <c r="F45" s="12">
        <v>0.17078177693980379</v>
      </c>
      <c r="G45" s="12">
        <v>0.66176828897213724</v>
      </c>
      <c r="H45" s="12">
        <v>0.74887569680020205</v>
      </c>
      <c r="J45" t="s">
        <v>7</v>
      </c>
      <c r="K45" s="12">
        <v>0.53863814738220783</v>
      </c>
      <c r="L45" s="12">
        <v>0.76511076022629876</v>
      </c>
      <c r="M45" s="12">
        <v>0.76546402984803696</v>
      </c>
      <c r="N45" s="12">
        <v>0.16228632266262918</v>
      </c>
      <c r="O45" s="12">
        <v>0.60317770718540775</v>
      </c>
      <c r="P45" s="12">
        <v>0.74552559899771831</v>
      </c>
      <c r="R45" t="s">
        <v>7</v>
      </c>
      <c r="S45" s="12">
        <v>0.58438290733856901</v>
      </c>
      <c r="T45" s="12">
        <v>0.30504150733318419</v>
      </c>
      <c r="U45" s="12">
        <v>0.68588415308489847</v>
      </c>
      <c r="V45" s="12">
        <v>0.19179113466639902</v>
      </c>
      <c r="W45" s="12">
        <v>0.2267926298045754</v>
      </c>
      <c r="X45" s="12">
        <v>0.49409301841849945</v>
      </c>
      <c r="Y45" s="12">
        <v>0.47948739319362149</v>
      </c>
    </row>
    <row r="46" spans="2:25" x14ac:dyDescent="0.2">
      <c r="B46" t="s">
        <v>8</v>
      </c>
      <c r="C46" s="12">
        <v>0.38381448267560303</v>
      </c>
      <c r="D46" s="12">
        <v>0.33385028728597449</v>
      </c>
      <c r="E46" s="12">
        <v>0.32621306245360998</v>
      </c>
      <c r="F46" s="12">
        <v>0.22165640167648235</v>
      </c>
      <c r="G46" s="12">
        <v>0.16215808099912069</v>
      </c>
      <c r="H46" s="12">
        <v>0.33795105355723504</v>
      </c>
      <c r="J46" t="s">
        <v>8</v>
      </c>
      <c r="K46" s="12">
        <v>0.25178790866660933</v>
      </c>
      <c r="L46" s="12">
        <v>0.15333493834168074</v>
      </c>
      <c r="M46" s="12">
        <v>0.32621306245360998</v>
      </c>
      <c r="N46" s="12">
        <v>0.2396557287151172</v>
      </c>
      <c r="O46" s="12">
        <v>0.17287812411192924</v>
      </c>
      <c r="P46" s="12">
        <v>0.21794322688731624</v>
      </c>
      <c r="R46" t="s">
        <v>8</v>
      </c>
      <c r="S46" s="12">
        <v>0.16482091762294387</v>
      </c>
      <c r="T46" s="12">
        <v>0.33395124798048659</v>
      </c>
      <c r="U46" s="12">
        <v>0</v>
      </c>
      <c r="V46" s="12">
        <v>0.40455456320776934</v>
      </c>
      <c r="W46" s="12">
        <v>0.25988753756994371</v>
      </c>
      <c r="X46" s="12">
        <v>0.40455456320776934</v>
      </c>
      <c r="Y46" s="12">
        <v>0.40771251524298285</v>
      </c>
    </row>
    <row r="47" spans="2:25" outlineLevel="1" x14ac:dyDescent="0.2">
      <c r="B47" t="s">
        <v>9</v>
      </c>
      <c r="C47" s="12">
        <v>0.80617905569447224</v>
      </c>
      <c r="D47" s="12">
        <v>0.36552884365130572</v>
      </c>
      <c r="E47" s="12">
        <v>0.71725266249096231</v>
      </c>
      <c r="F47" s="12">
        <v>0.16550441088803136</v>
      </c>
      <c r="G47" s="12">
        <v>0.64067464480644087</v>
      </c>
      <c r="H47" s="12">
        <v>0.72594254091127763</v>
      </c>
      <c r="J47" t="s">
        <v>9</v>
      </c>
      <c r="K47" s="12">
        <v>0.52551481058975502</v>
      </c>
      <c r="L47" s="12">
        <v>0.74149204209353681</v>
      </c>
      <c r="M47" s="12">
        <v>0.74183039410712015</v>
      </c>
      <c r="N47" s="12">
        <v>0.15742461058985793</v>
      </c>
      <c r="O47" s="12">
        <v>0.58440578351726225</v>
      </c>
      <c r="P47" s="12">
        <v>0.71413958072680561</v>
      </c>
      <c r="R47" t="s">
        <v>9</v>
      </c>
      <c r="S47" s="12">
        <v>0.5653093527566927</v>
      </c>
      <c r="T47" s="12">
        <v>0.31042053881351933</v>
      </c>
      <c r="U47" s="12">
        <v>0.65693240000301245</v>
      </c>
      <c r="V47" s="12">
        <v>0.19681835152292998</v>
      </c>
      <c r="W47" s="12">
        <v>0.23182406244852782</v>
      </c>
      <c r="X47" s="12">
        <v>0.46011404848008247</v>
      </c>
      <c r="Y47" s="12">
        <v>0.47243850371680596</v>
      </c>
    </row>
    <row r="48" spans="2:25" outlineLevel="1" x14ac:dyDescent="0.2">
      <c r="B48" t="s">
        <v>10</v>
      </c>
      <c r="C48" s="12">
        <v>0.45779804032161514</v>
      </c>
      <c r="D48" s="12">
        <v>0.54351921721311403</v>
      </c>
      <c r="E48" s="12">
        <v>0.66758203021231155</v>
      </c>
      <c r="F48" s="12">
        <v>0.24407918191495118</v>
      </c>
      <c r="G48" s="12">
        <v>0.4235028482973604</v>
      </c>
      <c r="H48" s="12">
        <v>0.68872423656216908</v>
      </c>
      <c r="J48" t="s">
        <v>10</v>
      </c>
      <c r="K48" s="12">
        <v>0.32112959547305869</v>
      </c>
      <c r="L48" s="12">
        <v>0.68746722942451532</v>
      </c>
      <c r="M48" s="12">
        <v>0.66587209482745324</v>
      </c>
      <c r="N48" s="12">
        <v>0.2467049593819419</v>
      </c>
      <c r="O48" s="12">
        <v>0.4407622700425734</v>
      </c>
      <c r="P48" s="12">
        <v>0.58537263322975552</v>
      </c>
      <c r="R48" t="s">
        <v>10</v>
      </c>
      <c r="S48" s="12">
        <v>0.32072886031560061</v>
      </c>
      <c r="T48" s="12">
        <v>0.50001312125833086</v>
      </c>
      <c r="U48" s="12">
        <v>0.68143266831127647</v>
      </c>
      <c r="V48" s="12">
        <v>0.24813183047945123</v>
      </c>
      <c r="W48" s="12">
        <v>0.28093773505542274</v>
      </c>
      <c r="X48" s="12">
        <v>0.43330083783182527</v>
      </c>
      <c r="Y48" s="12">
        <v>0.52042682441135579</v>
      </c>
    </row>
    <row r="49" spans="2:25" outlineLevel="1" x14ac:dyDescent="0.2">
      <c r="B49" t="s">
        <v>11</v>
      </c>
      <c r="C49" s="12">
        <v>0.46842943029078354</v>
      </c>
      <c r="D49" s="12">
        <v>0.22292967713472214</v>
      </c>
      <c r="E49" s="12">
        <v>0.545680831315287</v>
      </c>
      <c r="F49" s="12">
        <v>0.11045867776042377</v>
      </c>
      <c r="G49" s="12">
        <v>0.43522215355486321</v>
      </c>
      <c r="H49" s="12">
        <v>0.64934230169310714</v>
      </c>
      <c r="J49" t="s">
        <v>11</v>
      </c>
      <c r="K49" s="12">
        <v>0.27383293508352308</v>
      </c>
      <c r="L49" s="12">
        <v>0.61137869662442546</v>
      </c>
      <c r="M49" s="12">
        <v>0.63301160356108566</v>
      </c>
      <c r="N49" s="12">
        <v>0.11711475685219026</v>
      </c>
      <c r="O49" s="12">
        <v>0.51589684670889535</v>
      </c>
      <c r="P49" s="12">
        <v>0.59362228206430123</v>
      </c>
      <c r="R49" t="s">
        <v>11</v>
      </c>
      <c r="S49" s="12">
        <v>0.35017922144474706</v>
      </c>
      <c r="T49" s="12">
        <v>0.16096782091856579</v>
      </c>
      <c r="U49" s="12">
        <v>0.61745367366282855</v>
      </c>
      <c r="V49" s="12">
        <v>0.16065387948723253</v>
      </c>
      <c r="W49" s="12">
        <v>0.27941860471586627</v>
      </c>
      <c r="X49" s="12">
        <v>0.45679979417559602</v>
      </c>
      <c r="Y49" s="12">
        <v>0.24090673718084329</v>
      </c>
    </row>
    <row r="50" spans="2:25" x14ac:dyDescent="0.2">
      <c r="B50" t="s">
        <v>12</v>
      </c>
      <c r="C50" s="12">
        <v>0.92674579849378358</v>
      </c>
      <c r="D50" s="12">
        <v>0.16875992107531951</v>
      </c>
      <c r="E50" s="12">
        <v>0.87806580475589835</v>
      </c>
      <c r="F50" s="12">
        <v>0.24265857462683507</v>
      </c>
      <c r="G50" s="12">
        <v>0.75798587741846402</v>
      </c>
      <c r="H50" s="12">
        <v>0.88289611297249182</v>
      </c>
      <c r="J50" t="s">
        <v>12</v>
      </c>
      <c r="K50" s="12">
        <v>0.54102373348731092</v>
      </c>
      <c r="L50" s="12">
        <v>0.79251934667331025</v>
      </c>
      <c r="M50" s="12">
        <v>0.88715982764058987</v>
      </c>
      <c r="N50" s="12">
        <v>0.26232731599283488</v>
      </c>
      <c r="O50" s="12">
        <v>0.624832511647755</v>
      </c>
      <c r="P50" s="12">
        <v>0.87755864213546175</v>
      </c>
      <c r="R50" t="s">
        <v>12</v>
      </c>
      <c r="S50" s="12">
        <v>0.54493257259516414</v>
      </c>
      <c r="T50" s="12">
        <v>0.20606111283366527</v>
      </c>
      <c r="U50" s="12">
        <v>0.8084589088720755</v>
      </c>
      <c r="V50" s="12">
        <v>0.28075093485944974</v>
      </c>
      <c r="W50" s="12">
        <v>0.32760789277746494</v>
      </c>
      <c r="X50" s="12">
        <v>0.60239779603841026</v>
      </c>
      <c r="Y50" s="12">
        <v>0.4546207554357935</v>
      </c>
    </row>
    <row r="51" spans="2:25" ht="17.5" customHeight="1" x14ac:dyDescent="0.2">
      <c r="B51" s="62" t="s">
        <v>61</v>
      </c>
      <c r="C51" s="84">
        <v>0.68325707276183489</v>
      </c>
      <c r="D51" s="84">
        <v>0.19285550974909513</v>
      </c>
      <c r="E51" s="84">
        <v>0.93970543993597078</v>
      </c>
      <c r="F51" s="84">
        <v>0.2466823998674425</v>
      </c>
      <c r="G51" s="84">
        <v>0.74684993018687562</v>
      </c>
      <c r="H51" s="84">
        <v>0.9157670949494302</v>
      </c>
      <c r="J51" s="62" t="s">
        <v>61</v>
      </c>
      <c r="K51" s="84">
        <v>0.3213002439226379</v>
      </c>
      <c r="L51" s="84">
        <v>0.93382444802965148</v>
      </c>
      <c r="M51" s="84">
        <v>0.90960075359555936</v>
      </c>
      <c r="N51" s="84">
        <v>0.27358084252388815</v>
      </c>
      <c r="O51" s="84">
        <v>0.66024360550576333</v>
      </c>
      <c r="P51" s="84">
        <v>0.94486255148674958</v>
      </c>
      <c r="R51" s="62" t="s">
        <v>61</v>
      </c>
      <c r="S51" s="84">
        <v>0.37743578033950331</v>
      </c>
      <c r="T51" s="84">
        <v>0.18547883399518539</v>
      </c>
      <c r="U51" s="84">
        <v>0.89777348586985495</v>
      </c>
      <c r="V51" s="84">
        <v>0.23063079292548419</v>
      </c>
      <c r="W51" s="84">
        <v>0.25492435935387647</v>
      </c>
      <c r="X51" s="84">
        <v>0.71229465187466956</v>
      </c>
      <c r="Y51" s="84">
        <v>0.41579641098106196</v>
      </c>
    </row>
    <row r="52" spans="2:25" x14ac:dyDescent="0.2">
      <c r="B52" s="62" t="s">
        <v>57</v>
      </c>
      <c r="C52" s="84">
        <v>0.6865117678845607</v>
      </c>
      <c r="D52" s="84">
        <v>0.16358296073009612</v>
      </c>
      <c r="E52" s="84">
        <v>0.99340273102422361</v>
      </c>
      <c r="F52" s="84">
        <v>0.22054724247094348</v>
      </c>
      <c r="G52" s="84">
        <v>0.82981977029412746</v>
      </c>
      <c r="H52" s="84">
        <v>0.96166782425827169</v>
      </c>
      <c r="J52" s="62" t="s">
        <v>57</v>
      </c>
      <c r="K52" s="84">
        <v>0.30278209874808126</v>
      </c>
      <c r="L52" s="84">
        <v>0.98678866249489627</v>
      </c>
      <c r="M52" s="84">
        <v>0.94938709450785352</v>
      </c>
      <c r="N52" s="84">
        <v>0.24634396643741363</v>
      </c>
      <c r="O52" s="84">
        <v>0.74044469605748264</v>
      </c>
      <c r="P52" s="84">
        <v>0.99340273102422361</v>
      </c>
      <c r="R52" s="62" t="s">
        <v>57</v>
      </c>
      <c r="S52" s="84">
        <v>0.36431185670008387</v>
      </c>
      <c r="T52" s="84">
        <v>0.16358296073009612</v>
      </c>
      <c r="U52" s="84">
        <v>0.98019139351911977</v>
      </c>
      <c r="V52" s="84">
        <v>0.2156854300824384</v>
      </c>
      <c r="W52" s="84">
        <v>0.25308699806948115</v>
      </c>
      <c r="X52" s="84">
        <v>0.81660843278902362</v>
      </c>
      <c r="Y52" s="84">
        <v>0.43793911235640298</v>
      </c>
    </row>
    <row r="53" spans="2:25" outlineLevel="1" x14ac:dyDescent="0.2">
      <c r="B53" s="62" t="s">
        <v>59</v>
      </c>
      <c r="C53" s="84">
        <v>0.657146793053626</v>
      </c>
      <c r="D53" s="84">
        <v>0.42768993012892342</v>
      </c>
      <c r="E53" s="84">
        <v>0.50892736794461968</v>
      </c>
      <c r="F53" s="84">
        <v>0.45634758941957149</v>
      </c>
      <c r="G53" s="84">
        <v>0.22945686292470258</v>
      </c>
      <c r="H53" s="84">
        <v>0.54753571355325903</v>
      </c>
      <c r="J53" s="62" t="s">
        <v>59</v>
      </c>
      <c r="K53" s="84">
        <v>0.46985915096397651</v>
      </c>
      <c r="L53" s="84">
        <v>0.50892736794461968</v>
      </c>
      <c r="M53" s="84">
        <v>0.59042109141073529</v>
      </c>
      <c r="N53" s="84">
        <v>0.49208439698281481</v>
      </c>
      <c r="O53" s="84">
        <v>0.12056194044675878</v>
      </c>
      <c r="P53" s="84">
        <v>0.55545659577660178</v>
      </c>
      <c r="R53" s="62" t="s">
        <v>59</v>
      </c>
      <c r="S53" s="84">
        <v>0.48272039354390484</v>
      </c>
      <c r="T53" s="84">
        <v>0.36113503337775793</v>
      </c>
      <c r="U53" s="84">
        <v>0.23658878483232659</v>
      </c>
      <c r="V53" s="84">
        <v>0.35052761565639706</v>
      </c>
      <c r="W53" s="84">
        <v>0.26966430126905666</v>
      </c>
      <c r="X53" s="84">
        <v>0.24613160871157824</v>
      </c>
      <c r="Y53" s="84">
        <v>0.23816007190628891</v>
      </c>
    </row>
    <row r="54" spans="2:25" x14ac:dyDescent="0.2">
      <c r="B54" s="62" t="s">
        <v>161</v>
      </c>
      <c r="C54" s="84">
        <v>0.51733565682836968</v>
      </c>
      <c r="D54" s="84">
        <v>0.43635385026481421</v>
      </c>
      <c r="E54" s="84">
        <v>0.73838663373583668</v>
      </c>
      <c r="F54" s="84">
        <v>0.25555420492725844</v>
      </c>
      <c r="G54" s="84">
        <v>0.48283242880857824</v>
      </c>
      <c r="H54" s="84">
        <v>0.74815519385264262</v>
      </c>
      <c r="J54" s="62" t="s">
        <v>161</v>
      </c>
      <c r="K54" s="84">
        <v>0.30033123223318409</v>
      </c>
      <c r="L54" s="84">
        <v>0.77473730772266369</v>
      </c>
      <c r="M54" s="84">
        <v>0.78046650331176104</v>
      </c>
      <c r="N54" s="84">
        <v>0.31663245272801382</v>
      </c>
      <c r="O54" s="84">
        <v>0.48013527107857695</v>
      </c>
      <c r="P54" s="84">
        <v>0.75974225471462375</v>
      </c>
      <c r="R54" s="62" t="s">
        <v>161</v>
      </c>
      <c r="S54" s="84">
        <v>0.37892075186061419</v>
      </c>
      <c r="T54" s="84">
        <v>0.38494526130097112</v>
      </c>
      <c r="U54" s="84">
        <v>0.68962305579932004</v>
      </c>
      <c r="V54" s="84">
        <v>0.24476800082407577</v>
      </c>
      <c r="W54" s="84">
        <v>0.27400688347904112</v>
      </c>
      <c r="X54" s="84">
        <v>0.44485505497524425</v>
      </c>
      <c r="Y54" s="84">
        <v>0.44095820441600436</v>
      </c>
    </row>
    <row r="55" spans="2:25" outlineLevel="1" x14ac:dyDescent="0.2">
      <c r="B55" s="62" t="s">
        <v>163</v>
      </c>
      <c r="C55" s="84">
        <v>0.87927813263326005</v>
      </c>
      <c r="D55" s="84">
        <v>0.21300144105319246</v>
      </c>
      <c r="E55" s="84">
        <v>0.9881478906518758</v>
      </c>
      <c r="F55" s="84">
        <v>0.47614733300847928</v>
      </c>
      <c r="G55" s="84">
        <v>0.77514644959868328</v>
      </c>
      <c r="H55" s="84">
        <v>0.93307443478947605</v>
      </c>
      <c r="J55" s="62" t="s">
        <v>163</v>
      </c>
      <c r="K55" s="84">
        <v>0.63860575700463906</v>
      </c>
      <c r="L55" s="84">
        <v>0.89279233632930333</v>
      </c>
      <c r="M55" s="84">
        <v>0.80232522645384674</v>
      </c>
      <c r="N55" s="84">
        <v>0.49693022166656947</v>
      </c>
      <c r="O55" s="84">
        <v>0.39586211466273385</v>
      </c>
      <c r="P55" s="84">
        <v>0.91027439041663849</v>
      </c>
      <c r="R55" s="62" t="s">
        <v>163</v>
      </c>
      <c r="S55" s="84">
        <v>0.22499638752245479</v>
      </c>
      <c r="T55" s="84">
        <v>0.19657760484367465</v>
      </c>
      <c r="U55" s="84">
        <v>0.84878463195986009</v>
      </c>
      <c r="V55" s="84">
        <v>0.31551824954357371</v>
      </c>
      <c r="W55" s="84">
        <v>0.47518664452159648</v>
      </c>
      <c r="X55" s="84">
        <v>0.6522070271161855</v>
      </c>
      <c r="Y55" s="84">
        <v>0.63691753932171236</v>
      </c>
    </row>
    <row r="56" spans="2:25" ht="17.5" customHeight="1" x14ac:dyDescent="0.2">
      <c r="B56" s="68" t="s">
        <v>155</v>
      </c>
      <c r="C56" s="85">
        <v>0.99704911745969393</v>
      </c>
      <c r="D56" s="85">
        <v>0.24343733821974606</v>
      </c>
      <c r="E56" s="85">
        <v>0.98492945621774131</v>
      </c>
      <c r="F56" s="85">
        <v>0.30320987678579253</v>
      </c>
      <c r="G56" s="85">
        <v>0.75361177923994793</v>
      </c>
      <c r="H56" s="85">
        <v>0.99205231172029862</v>
      </c>
      <c r="J56" s="68" t="s">
        <v>155</v>
      </c>
      <c r="K56" s="85">
        <v>0.51721307694285568</v>
      </c>
      <c r="L56" s="85">
        <v>0.96537611673487833</v>
      </c>
      <c r="M56" s="85">
        <v>0.98492945621774131</v>
      </c>
      <c r="N56" s="85">
        <v>0.28248946517131546</v>
      </c>
      <c r="O56" s="85">
        <v>0.70243999104642585</v>
      </c>
      <c r="P56" s="85">
        <v>0.99563120022952034</v>
      </c>
      <c r="R56" s="68" t="s">
        <v>155</v>
      </c>
      <c r="S56" s="85">
        <v>0.60068191309511287</v>
      </c>
      <c r="T56" s="85">
        <v>0.24343733821974606</v>
      </c>
      <c r="U56" s="85">
        <v>0.94273348346621932</v>
      </c>
      <c r="V56" s="85">
        <v>0.35638837137555568</v>
      </c>
      <c r="W56" s="85">
        <v>0.33707378151755829</v>
      </c>
      <c r="X56" s="85">
        <v>0.69929614524647321</v>
      </c>
      <c r="Y56" s="85">
        <v>0.56667028414703458</v>
      </c>
    </row>
    <row r="57" spans="2:25" x14ac:dyDescent="0.2">
      <c r="B57" s="68" t="s">
        <v>156</v>
      </c>
      <c r="C57" s="85">
        <v>1</v>
      </c>
      <c r="D57" s="85">
        <v>0.2600765128621676</v>
      </c>
      <c r="E57" s="85">
        <v>1</v>
      </c>
      <c r="F57" s="85">
        <v>0.25968557408278276</v>
      </c>
      <c r="G57" s="85">
        <v>0.74031442591721719</v>
      </c>
      <c r="H57" s="85">
        <v>1</v>
      </c>
      <c r="J57" s="68" t="s">
        <v>156</v>
      </c>
      <c r="K57" s="85">
        <v>0.48138578766414031</v>
      </c>
      <c r="L57" s="85">
        <v>0.97899562048982769</v>
      </c>
      <c r="M57" s="85">
        <v>1</v>
      </c>
      <c r="N57" s="85">
        <v>0.25968557408278276</v>
      </c>
      <c r="O57" s="85">
        <v>0.74031442591721719</v>
      </c>
      <c r="P57" s="85">
        <v>1</v>
      </c>
      <c r="R57" s="68" t="s">
        <v>156</v>
      </c>
      <c r="S57" s="85">
        <v>0.57921043158786367</v>
      </c>
      <c r="T57" s="85">
        <v>0.2600765128621676</v>
      </c>
      <c r="U57" s="85">
        <v>0.97899562048982769</v>
      </c>
      <c r="V57" s="85">
        <v>0.34291294325923699</v>
      </c>
      <c r="W57" s="85">
        <v>0.32190856374906462</v>
      </c>
      <c r="X57" s="85">
        <v>0.71891910762766009</v>
      </c>
      <c r="Y57" s="85">
        <v>0.57478680413454619</v>
      </c>
    </row>
    <row r="58" spans="2:25" outlineLevel="1" x14ac:dyDescent="0.2">
      <c r="B58" s="68" t="s">
        <v>157</v>
      </c>
      <c r="C58" s="85">
        <v>0.95728480565663154</v>
      </c>
      <c r="D58" s="85">
        <v>1.9217865031814815E-2</v>
      </c>
      <c r="E58" s="85">
        <v>0.78184790559210826</v>
      </c>
      <c r="F58" s="85">
        <v>0.88971710642087187</v>
      </c>
      <c r="G58" s="85">
        <v>0.93806694062481677</v>
      </c>
      <c r="H58" s="85">
        <v>0.88495406211161554</v>
      </c>
      <c r="J58" s="68" t="s">
        <v>157</v>
      </c>
      <c r="K58" s="85">
        <v>1</v>
      </c>
      <c r="L58" s="85">
        <v>0.78184790559210826</v>
      </c>
      <c r="M58" s="85">
        <v>0.78184790559210826</v>
      </c>
      <c r="N58" s="85">
        <v>0.58978093583537172</v>
      </c>
      <c r="O58" s="85">
        <v>0.41021906416462828</v>
      </c>
      <c r="P58" s="85">
        <v>0.93675989176310714</v>
      </c>
      <c r="R58" s="68" t="s">
        <v>157</v>
      </c>
      <c r="S58" s="85">
        <v>0.89001863655528424</v>
      </c>
      <c r="T58" s="85">
        <v>1.9217865031814815E-2</v>
      </c>
      <c r="U58" s="85">
        <v>0.45408681469618761</v>
      </c>
      <c r="V58" s="85">
        <v>0.53797510618388</v>
      </c>
      <c r="W58" s="85">
        <v>0.54143110163142705</v>
      </c>
      <c r="X58" s="85">
        <v>0.87080077152346946</v>
      </c>
      <c r="Y58" s="85">
        <v>0.45729696035972417</v>
      </c>
    </row>
    <row r="59" spans="2:25" x14ac:dyDescent="0.2">
      <c r="B59" s="68" t="s">
        <v>165</v>
      </c>
      <c r="C59" s="85">
        <v>0.87027586209472985</v>
      </c>
      <c r="D59" s="85">
        <v>0.38466821298150516</v>
      </c>
      <c r="E59" s="85">
        <v>0.78486024065226112</v>
      </c>
      <c r="F59" s="85">
        <v>0.17889401810215297</v>
      </c>
      <c r="G59" s="85">
        <v>0.69138184399257685</v>
      </c>
      <c r="H59" s="85">
        <v>0.7944858371276875</v>
      </c>
      <c r="J59" s="68" t="s">
        <v>165</v>
      </c>
      <c r="K59" s="85">
        <v>0.54072878749872366</v>
      </c>
      <c r="L59" s="85">
        <v>0.81170969418703187</v>
      </c>
      <c r="M59" s="85">
        <v>0.80992779612562382</v>
      </c>
      <c r="N59" s="85">
        <v>0.17001365860246223</v>
      </c>
      <c r="O59" s="85">
        <v>0.64169603558456967</v>
      </c>
      <c r="P59" s="85">
        <v>0.79093170221793085</v>
      </c>
      <c r="R59" s="68" t="s">
        <v>165</v>
      </c>
      <c r="S59" s="85">
        <v>0.60319033651224885</v>
      </c>
      <c r="T59" s="85">
        <v>0.32362000576038868</v>
      </c>
      <c r="U59" s="85">
        <v>0.72765780471262254</v>
      </c>
      <c r="V59" s="85">
        <v>0.20347213940867998</v>
      </c>
      <c r="W59" s="85">
        <v>0.22382108710380644</v>
      </c>
      <c r="X59" s="85">
        <v>0.52418566530394251</v>
      </c>
      <c r="Y59" s="85">
        <v>0.50856740449768734</v>
      </c>
    </row>
    <row r="60" spans="2:25" outlineLevel="1" x14ac:dyDescent="0.2">
      <c r="B60" s="68" t="s">
        <v>167</v>
      </c>
      <c r="C60" s="85">
        <v>1</v>
      </c>
      <c r="D60" s="85">
        <v>0.26152377510821367</v>
      </c>
      <c r="E60" s="85">
        <v>0.98968736439312344</v>
      </c>
      <c r="F60" s="85">
        <v>0.46005319067606493</v>
      </c>
      <c r="G60" s="85">
        <v>0.73847622489178633</v>
      </c>
      <c r="H60" s="85">
        <v>1</v>
      </c>
      <c r="J60" s="68" t="s">
        <v>167</v>
      </c>
      <c r="K60" s="85">
        <v>0.84959112463754172</v>
      </c>
      <c r="L60" s="85">
        <v>0.86282782429542582</v>
      </c>
      <c r="M60" s="85">
        <v>0.89762305555817279</v>
      </c>
      <c r="N60" s="85">
        <v>0.41976055106475652</v>
      </c>
      <c r="O60" s="85">
        <v>0.47786250449341627</v>
      </c>
      <c r="P60" s="85">
        <v>0.90793569116504946</v>
      </c>
      <c r="R60" s="68" t="s">
        <v>167</v>
      </c>
      <c r="S60" s="85">
        <v>0.29933167970673008</v>
      </c>
      <c r="T60" s="85">
        <v>0.26152377510821367</v>
      </c>
      <c r="U60" s="85">
        <v>0.82253518468411735</v>
      </c>
      <c r="V60" s="85">
        <v>0.41976055106475652</v>
      </c>
      <c r="W60" s="85">
        <v>0.47702962863696019</v>
      </c>
      <c r="X60" s="85">
        <v>0.56101140957590367</v>
      </c>
      <c r="Y60" s="85">
        <v>0.62425201490844051</v>
      </c>
    </row>
    <row r="61" spans="2:25" x14ac:dyDescent="0.2">
      <c r="B61" s="13" t="s">
        <v>52</v>
      </c>
      <c r="J61" s="13" t="s">
        <v>52</v>
      </c>
      <c r="R61" s="13" t="s">
        <v>52</v>
      </c>
    </row>
    <row r="62" spans="2:25" x14ac:dyDescent="0.2">
      <c r="B62" t="s">
        <v>7</v>
      </c>
      <c r="C62" s="12">
        <v>0.919006396284618</v>
      </c>
      <c r="D62" s="12">
        <v>8.1209538247889304E-2</v>
      </c>
      <c r="E62" s="12">
        <v>0.24632861372542439</v>
      </c>
      <c r="F62" s="12">
        <v>0.36537423783463535</v>
      </c>
      <c r="G62" s="12">
        <v>0.83779685803672865</v>
      </c>
      <c r="H62" s="12">
        <v>0.2667603808518072</v>
      </c>
      <c r="J62" t="s">
        <v>7</v>
      </c>
      <c r="K62" s="12">
        <v>0.98169057067454379</v>
      </c>
      <c r="L62" s="12">
        <v>0.25113349838652343</v>
      </c>
      <c r="M62" s="12">
        <v>0.54337896042476097</v>
      </c>
      <c r="N62" s="12">
        <v>0.28683809914942598</v>
      </c>
      <c r="O62" s="12">
        <v>0.73055707228802036</v>
      </c>
      <c r="P62" s="12">
        <v>0.56806474225439185</v>
      </c>
      <c r="R62" t="s">
        <v>7</v>
      </c>
      <c r="S62" s="12">
        <v>0.24405253987779879</v>
      </c>
      <c r="T62" s="12">
        <v>7.2098154122219468E-2</v>
      </c>
      <c r="U62" s="12">
        <v>0.14315041003335799</v>
      </c>
      <c r="V62" s="12">
        <v>0.32611176450699242</v>
      </c>
      <c r="W62" s="12">
        <v>0.31842022451238228</v>
      </c>
      <c r="X62" s="12">
        <v>0.25401361038477294</v>
      </c>
      <c r="Y62" s="12">
        <v>0.11929775960702822</v>
      </c>
    </row>
    <row r="63" spans="2:25" x14ac:dyDescent="0.2">
      <c r="B63" t="s">
        <v>8</v>
      </c>
      <c r="C63" s="12">
        <v>2.5068962494853568E-2</v>
      </c>
      <c r="D63" s="12">
        <v>4.4244138827153794E-3</v>
      </c>
      <c r="E63" s="12">
        <v>6.4269827132749351E-3</v>
      </c>
      <c r="F63" s="12">
        <v>2.8059730857009444E-2</v>
      </c>
      <c r="G63" s="12">
        <v>2.3635316974294066E-2</v>
      </c>
      <c r="H63" s="12">
        <v>7.1231522108672479E-3</v>
      </c>
      <c r="J63" t="s">
        <v>8</v>
      </c>
      <c r="K63" s="12">
        <v>2.7153086948870701E-2</v>
      </c>
      <c r="L63" s="12">
        <v>2.9780246456694551E-3</v>
      </c>
      <c r="M63" s="12">
        <v>1.3702070772805898E-2</v>
      </c>
      <c r="N63" s="12">
        <v>2.5063952512533343E-2</v>
      </c>
      <c r="O63" s="12">
        <v>2.4175062303201246E-2</v>
      </c>
      <c r="P63" s="12">
        <v>9.8261972834789071E-3</v>
      </c>
      <c r="R63" t="s">
        <v>8</v>
      </c>
      <c r="S63" s="12">
        <v>4.071680256533085E-3</v>
      </c>
      <c r="T63" s="12">
        <v>4.668999095479417E-3</v>
      </c>
      <c r="U63" s="12">
        <v>0</v>
      </c>
      <c r="V63" s="12">
        <v>4.0690268290154645E-2</v>
      </c>
      <c r="W63" s="12">
        <v>2.1584036803905516E-2</v>
      </c>
      <c r="X63" s="12">
        <v>4.0690268290154645E-2</v>
      </c>
      <c r="Y63" s="12">
        <v>6.0004614360035964E-3</v>
      </c>
    </row>
    <row r="64" spans="2:25" outlineLevel="1" x14ac:dyDescent="0.2">
      <c r="B64" t="s">
        <v>9</v>
      </c>
      <c r="C64" s="12">
        <v>0.92913156322688728</v>
      </c>
      <c r="D64" s="12">
        <v>8.5478392190200689E-2</v>
      </c>
      <c r="E64" s="12">
        <v>0.24934958716729325</v>
      </c>
      <c r="F64" s="12">
        <v>0.36969493036999879</v>
      </c>
      <c r="G64" s="12">
        <v>0.84365317103668658</v>
      </c>
      <c r="H64" s="12">
        <v>0.26999229296912436</v>
      </c>
      <c r="J64" t="s">
        <v>9</v>
      </c>
      <c r="K64" s="12">
        <v>1</v>
      </c>
      <c r="L64" s="12">
        <v>0.25411152303219287</v>
      </c>
      <c r="M64" s="12">
        <v>0.54981955529640358</v>
      </c>
      <c r="N64" s="12">
        <v>0.29051266609355603</v>
      </c>
      <c r="O64" s="12">
        <v>0.74588847696780713</v>
      </c>
      <c r="P64" s="12">
        <v>0.56814070628373758</v>
      </c>
      <c r="R64" t="s">
        <v>9</v>
      </c>
      <c r="S64" s="12">
        <v>0.24649157778928102</v>
      </c>
      <c r="T64" s="12">
        <v>7.6602993796746746E-2</v>
      </c>
      <c r="U64" s="12">
        <v>0.14315041003335799</v>
      </c>
      <c r="V64" s="12">
        <v>0.34940861988463168</v>
      </c>
      <c r="W64" s="12">
        <v>0.33982889736035837</v>
      </c>
      <c r="X64" s="12">
        <v>0.27280562608788494</v>
      </c>
      <c r="Y64" s="12">
        <v>0.12272427271323129</v>
      </c>
    </row>
    <row r="65" spans="2:25" outlineLevel="1" x14ac:dyDescent="0.2">
      <c r="B65" t="s">
        <v>10</v>
      </c>
      <c r="C65" s="12">
        <v>0.79035106799200727</v>
      </c>
      <c r="D65" s="12">
        <v>0.19039257557116288</v>
      </c>
      <c r="E65" s="12">
        <v>0.34764944078761034</v>
      </c>
      <c r="F65" s="12">
        <v>0.81670473618075756</v>
      </c>
      <c r="G65" s="12">
        <v>0.62631216060959471</v>
      </c>
      <c r="H65" s="12">
        <v>0.38370273873439348</v>
      </c>
      <c r="J65" t="s">
        <v>10</v>
      </c>
      <c r="K65" s="12">
        <v>0.91536812363152154</v>
      </c>
      <c r="L65" s="12">
        <v>0.35291513053952794</v>
      </c>
      <c r="M65" s="12">
        <v>0.73927630531238875</v>
      </c>
      <c r="N65" s="12">
        <v>0.6819785842587075</v>
      </c>
      <c r="O65" s="12">
        <v>0.56245299309199359</v>
      </c>
      <c r="P65" s="12">
        <v>0.69759864791643533</v>
      </c>
      <c r="R65" t="s">
        <v>10</v>
      </c>
      <c r="S65" s="12">
        <v>0.20948132278192758</v>
      </c>
      <c r="T65" s="12">
        <v>0.18482812097568868</v>
      </c>
      <c r="U65" s="12">
        <v>0.22242634074172346</v>
      </c>
      <c r="V65" s="12">
        <v>0.65984488838364141</v>
      </c>
      <c r="W65" s="12">
        <v>0.61688359861325026</v>
      </c>
      <c r="X65" s="12">
        <v>0.47501676740795273</v>
      </c>
      <c r="Y65" s="12">
        <v>0.20250521302483182</v>
      </c>
    </row>
    <row r="66" spans="2:25" outlineLevel="1" x14ac:dyDescent="0.2">
      <c r="B66" t="s">
        <v>11</v>
      </c>
      <c r="C66" s="12">
        <v>0.65938996330584088</v>
      </c>
      <c r="D66" s="12">
        <v>6.3672959490003192E-2</v>
      </c>
      <c r="E66" s="12">
        <v>0.23170085670379556</v>
      </c>
      <c r="F66" s="12">
        <v>0.30136042494163778</v>
      </c>
      <c r="G66" s="12">
        <v>0.5957170038158377</v>
      </c>
      <c r="H66" s="12">
        <v>0.29496825101219415</v>
      </c>
      <c r="J66" t="s">
        <v>11</v>
      </c>
      <c r="K66" s="12">
        <v>0.63643371478100663</v>
      </c>
      <c r="L66" s="12">
        <v>0.25590609129633324</v>
      </c>
      <c r="M66" s="12">
        <v>0.57303307133939074</v>
      </c>
      <c r="N66" s="12">
        <v>0.26397118519212481</v>
      </c>
      <c r="O66" s="12">
        <v>0.38052762348467339</v>
      </c>
      <c r="P66" s="12">
        <v>0.57681354974688515</v>
      </c>
      <c r="R66" t="s">
        <v>11</v>
      </c>
      <c r="S66" s="12">
        <v>0.18649456715790463</v>
      </c>
      <c r="T66" s="12">
        <v>4.851703558713092E-2</v>
      </c>
      <c r="U66" s="12">
        <v>0.16433731658875705</v>
      </c>
      <c r="V66" s="12">
        <v>0.34835266717814278</v>
      </c>
      <c r="W66" s="12">
        <v>0.50028445876171201</v>
      </c>
      <c r="X66" s="12">
        <v>0.45176742317458107</v>
      </c>
      <c r="Y66" s="12">
        <v>7.6435308928302623E-2</v>
      </c>
    </row>
    <row r="67" spans="2:25" x14ac:dyDescent="0.2">
      <c r="B67" t="s">
        <v>12</v>
      </c>
      <c r="C67" s="12">
        <v>0.64208240808753969</v>
      </c>
      <c r="D67" s="12">
        <v>2.3724029131761457E-2</v>
      </c>
      <c r="E67" s="12">
        <v>0.18350503790599501</v>
      </c>
      <c r="F67" s="12">
        <v>0.32584721056723348</v>
      </c>
      <c r="G67" s="12">
        <v>0.61835837895577828</v>
      </c>
      <c r="H67" s="12">
        <v>0.19739819070939679</v>
      </c>
      <c r="J67" t="s">
        <v>12</v>
      </c>
      <c r="K67" s="12">
        <v>0.61889332643120443</v>
      </c>
      <c r="L67" s="12">
        <v>0.1632721758842508</v>
      </c>
      <c r="M67" s="12">
        <v>0.39527729586616389</v>
      </c>
      <c r="N67" s="12">
        <v>0.29101836939742753</v>
      </c>
      <c r="O67" s="12">
        <v>0.45562115054695362</v>
      </c>
      <c r="P67" s="12">
        <v>0.41969461119988172</v>
      </c>
      <c r="R67" t="s">
        <v>12</v>
      </c>
      <c r="S67" s="12">
        <v>0.1428402382516529</v>
      </c>
      <c r="T67" s="12">
        <v>3.056913989234384E-2</v>
      </c>
      <c r="U67" s="12">
        <v>0.10590628875463094</v>
      </c>
      <c r="V67" s="12">
        <v>0.29962711987098883</v>
      </c>
      <c r="W67" s="12">
        <v>0.28870083129976076</v>
      </c>
      <c r="X67" s="12">
        <v>0.269057979978645</v>
      </c>
      <c r="Y67" s="12">
        <v>7.0994764814443445E-2</v>
      </c>
    </row>
    <row r="68" spans="2:25" ht="17.5" customHeight="1" x14ac:dyDescent="0.2">
      <c r="B68" s="62" t="s">
        <v>61</v>
      </c>
      <c r="C68" s="84">
        <v>0.65676575693973172</v>
      </c>
      <c r="D68" s="84">
        <v>3.7613816851648177E-2</v>
      </c>
      <c r="E68" s="84">
        <v>0.27246384935308565</v>
      </c>
      <c r="F68" s="84">
        <v>0.45957114171014884</v>
      </c>
      <c r="G68" s="84">
        <v>0.6191519400880835</v>
      </c>
      <c r="H68" s="84">
        <v>0.28406309666829077</v>
      </c>
      <c r="J68" s="62" t="s">
        <v>61</v>
      </c>
      <c r="K68" s="84">
        <v>0.50992553187548073</v>
      </c>
      <c r="L68" s="84">
        <v>0.2669093373796198</v>
      </c>
      <c r="M68" s="84">
        <v>0.56227274578339947</v>
      </c>
      <c r="N68" s="84">
        <v>0.42107435254505349</v>
      </c>
      <c r="O68" s="84">
        <v>0.29536340840377967</v>
      </c>
      <c r="P68" s="84">
        <v>0.62693440206448703</v>
      </c>
      <c r="R68" s="62" t="s">
        <v>61</v>
      </c>
      <c r="S68" s="84">
        <v>0.13726097698708375</v>
      </c>
      <c r="T68" s="84">
        <v>3.8174886560019577E-2</v>
      </c>
      <c r="U68" s="84">
        <v>0.16316492027666241</v>
      </c>
      <c r="V68" s="84">
        <v>0.34148640645977663</v>
      </c>
      <c r="W68" s="84">
        <v>0.31167447335970239</v>
      </c>
      <c r="X68" s="84">
        <v>0.30331151989975702</v>
      </c>
      <c r="Y68" s="84">
        <v>9.0085319155555107E-2</v>
      </c>
    </row>
    <row r="69" spans="2:25" x14ac:dyDescent="0.2">
      <c r="B69" s="62" t="s">
        <v>57</v>
      </c>
      <c r="C69" s="84">
        <v>0.58675424798853226</v>
      </c>
      <c r="D69" s="84">
        <v>2.8368430596951093E-2</v>
      </c>
      <c r="E69" s="84">
        <v>0.25610873318477445</v>
      </c>
      <c r="F69" s="84">
        <v>0.36534074360738239</v>
      </c>
      <c r="G69" s="84">
        <v>0.55838581739158122</v>
      </c>
      <c r="H69" s="84">
        <v>0.26523861986626079</v>
      </c>
      <c r="J69" s="62" t="s">
        <v>57</v>
      </c>
      <c r="K69" s="84">
        <v>0.42727530081280252</v>
      </c>
      <c r="L69" s="84">
        <v>0.25078673982315569</v>
      </c>
      <c r="M69" s="84">
        <v>0.52182086067977473</v>
      </c>
      <c r="N69" s="84">
        <v>0.33712963315837197</v>
      </c>
      <c r="O69" s="84">
        <v>0.27103412085661904</v>
      </c>
      <c r="P69" s="84">
        <v>0.58608513454242617</v>
      </c>
      <c r="R69" s="62" t="s">
        <v>57</v>
      </c>
      <c r="S69" s="84">
        <v>0.1178037769169208</v>
      </c>
      <c r="T69" s="84">
        <v>2.993666060826251E-2</v>
      </c>
      <c r="U69" s="84">
        <v>0.15839913082417015</v>
      </c>
      <c r="V69" s="84">
        <v>0.28396108593759439</v>
      </c>
      <c r="W69" s="84">
        <v>0.27513232846057351</v>
      </c>
      <c r="X69" s="84">
        <v>0.25402442532933189</v>
      </c>
      <c r="Y69" s="84">
        <v>8.4366281999567277E-2</v>
      </c>
    </row>
    <row r="70" spans="2:25" outlineLevel="1" x14ac:dyDescent="0.2">
      <c r="B70" s="62" t="s">
        <v>59</v>
      </c>
      <c r="C70" s="84">
        <v>7.0011508951199522E-2</v>
      </c>
      <c r="D70" s="84">
        <v>9.2453862546970893E-3</v>
      </c>
      <c r="E70" s="84">
        <v>1.6355116168311187E-2</v>
      </c>
      <c r="F70" s="84">
        <v>9.4230398102766399E-2</v>
      </c>
      <c r="G70" s="84">
        <v>8.4985011848069308E-2</v>
      </c>
      <c r="H70" s="84">
        <v>1.8824476802029973E-2</v>
      </c>
      <c r="J70" s="62" t="s">
        <v>59</v>
      </c>
      <c r="K70" s="84">
        <v>8.2650231062678131E-2</v>
      </c>
      <c r="L70" s="84">
        <v>1.612259755646411E-2</v>
      </c>
      <c r="M70" s="84">
        <v>4.0451885103624734E-2</v>
      </c>
      <c r="N70" s="84">
        <v>8.3944719386681535E-2</v>
      </c>
      <c r="O70" s="84">
        <v>6.7822121830217422E-2</v>
      </c>
      <c r="P70" s="84">
        <v>4.0849267522060854E-2</v>
      </c>
      <c r="R70" s="62" t="s">
        <v>59</v>
      </c>
      <c r="S70" s="84">
        <v>1.9457200070162963E-2</v>
      </c>
      <c r="T70" s="84">
        <v>8.2382259517570708E-3</v>
      </c>
      <c r="U70" s="84">
        <v>4.7657894524922697E-3</v>
      </c>
      <c r="V70" s="84">
        <v>5.7525320522182281E-2</v>
      </c>
      <c r="W70" s="84">
        <v>3.6542144899128881E-2</v>
      </c>
      <c r="X70" s="84">
        <v>5.2759531069690009E-2</v>
      </c>
      <c r="Y70" s="84">
        <v>5.719037155987824E-3</v>
      </c>
    </row>
    <row r="71" spans="2:25" x14ac:dyDescent="0.2">
      <c r="B71" s="62" t="s">
        <v>161</v>
      </c>
      <c r="C71" s="84">
        <v>0.98638404611546893</v>
      </c>
      <c r="D71" s="84">
        <v>0.16881126668372276</v>
      </c>
      <c r="E71" s="84">
        <v>0.42466672706973857</v>
      </c>
      <c r="F71" s="84">
        <v>0.94437586132870921</v>
      </c>
      <c r="G71" s="84">
        <v>0.81757277943174622</v>
      </c>
      <c r="H71" s="84">
        <v>0.46032942794175585</v>
      </c>
      <c r="J71" s="62" t="s">
        <v>161</v>
      </c>
      <c r="K71" s="84">
        <v>0.94546065770799004</v>
      </c>
      <c r="L71" s="84">
        <v>0.43923835753886986</v>
      </c>
      <c r="M71" s="84">
        <v>0.95696874008973254</v>
      </c>
      <c r="N71" s="84">
        <v>0.96666455284402997</v>
      </c>
      <c r="O71" s="84">
        <v>0.52742619530516011</v>
      </c>
      <c r="P71" s="84">
        <v>0.99992403597065438</v>
      </c>
      <c r="R71" s="62" t="s">
        <v>161</v>
      </c>
      <c r="S71" s="84">
        <v>0.27333778413937226</v>
      </c>
      <c r="T71" s="84">
        <v>0.15715551909094752</v>
      </c>
      <c r="U71" s="84">
        <v>0.24861026246991547</v>
      </c>
      <c r="V71" s="84">
        <v>0.7188826968832206</v>
      </c>
      <c r="W71" s="84">
        <v>0.66450558035884155</v>
      </c>
      <c r="X71" s="84">
        <v>0.5617271777922731</v>
      </c>
      <c r="Y71" s="84">
        <v>0.18950382231185939</v>
      </c>
    </row>
    <row r="72" spans="2:25" outlineLevel="1" x14ac:dyDescent="0.2">
      <c r="B72" s="62" t="s">
        <v>163</v>
      </c>
      <c r="C72" s="84">
        <v>0.37961094580908528</v>
      </c>
      <c r="D72" s="84">
        <v>1.8658811843736443E-2</v>
      </c>
      <c r="E72" s="84">
        <v>0.12868418722654201</v>
      </c>
      <c r="F72" s="84">
        <v>0.39842082461402517</v>
      </c>
      <c r="G72" s="84">
        <v>0.3797620127702887</v>
      </c>
      <c r="H72" s="84">
        <v>0.12999665035580088</v>
      </c>
      <c r="J72" s="62" t="s">
        <v>163</v>
      </c>
      <c r="K72" s="84">
        <v>0.45521296270867023</v>
      </c>
      <c r="L72" s="84">
        <v>0.11461331392826286</v>
      </c>
      <c r="M72" s="84">
        <v>0.22275771682939988</v>
      </c>
      <c r="N72" s="84">
        <v>0.34352203964693034</v>
      </c>
      <c r="O72" s="84">
        <v>0.34059964878040738</v>
      </c>
      <c r="P72" s="84">
        <v>0.27127631574997013</v>
      </c>
      <c r="R72" s="62" t="s">
        <v>163</v>
      </c>
      <c r="S72" s="84">
        <v>3.6750703053954836E-2</v>
      </c>
      <c r="T72" s="84">
        <v>1.8172033395108974E-2</v>
      </c>
      <c r="U72" s="84">
        <v>6.9285700875904965E-2</v>
      </c>
      <c r="V72" s="84">
        <v>0.20982957503349395</v>
      </c>
      <c r="W72" s="84">
        <v>0.26093973239318746</v>
      </c>
      <c r="X72" s="84">
        <v>0.24276769899807848</v>
      </c>
      <c r="Y72" s="84">
        <v>6.1978717124413212E-2</v>
      </c>
    </row>
    <row r="73" spans="2:25" ht="17.5" customHeight="1" x14ac:dyDescent="0.2">
      <c r="B73" s="68" t="s">
        <v>155</v>
      </c>
      <c r="C73" s="85">
        <v>0.57577215322434994</v>
      </c>
      <c r="D73" s="85">
        <v>2.85239905373551E-2</v>
      </c>
      <c r="E73" s="85">
        <v>0.17156552017616741</v>
      </c>
      <c r="F73" s="85">
        <v>0.33936391955040462</v>
      </c>
      <c r="G73" s="85">
        <v>0.54724816268699483</v>
      </c>
      <c r="H73" s="85">
        <v>0.18487240641784528</v>
      </c>
      <c r="J73" s="68" t="s">
        <v>155</v>
      </c>
      <c r="K73" s="85">
        <v>0.49314307329553903</v>
      </c>
      <c r="L73" s="85">
        <v>0.16576880846999559</v>
      </c>
      <c r="M73" s="85">
        <v>0.36577084527884601</v>
      </c>
      <c r="N73" s="85">
        <v>0.26120597166986459</v>
      </c>
      <c r="O73" s="85">
        <v>0.32737426482554344</v>
      </c>
      <c r="P73" s="85">
        <v>0.39688044512896642</v>
      </c>
      <c r="R73" s="68" t="s">
        <v>155</v>
      </c>
      <c r="S73" s="85">
        <v>0.1312370051200219</v>
      </c>
      <c r="T73" s="85">
        <v>3.0100820029214648E-2</v>
      </c>
      <c r="U73" s="85">
        <v>0.102933487783059</v>
      </c>
      <c r="V73" s="85">
        <v>0.31702053278350439</v>
      </c>
      <c r="W73" s="85">
        <v>0.24758401945241104</v>
      </c>
      <c r="X73" s="85">
        <v>0.28691971275428974</v>
      </c>
      <c r="Y73" s="85">
        <v>7.3758395806801935E-2</v>
      </c>
    </row>
    <row r="74" spans="2:25" x14ac:dyDescent="0.2">
      <c r="B74" s="68" t="s">
        <v>156</v>
      </c>
      <c r="C74" s="85">
        <v>0.53758257999225612</v>
      </c>
      <c r="D74" s="85">
        <v>2.8368430596951093E-2</v>
      </c>
      <c r="E74" s="85">
        <v>0.16215710013031148</v>
      </c>
      <c r="F74" s="85">
        <v>0.27057099066081031</v>
      </c>
      <c r="G74" s="85">
        <v>0.50921414939530507</v>
      </c>
      <c r="H74" s="85">
        <v>0.17347967696662769</v>
      </c>
      <c r="J74" s="68" t="s">
        <v>156</v>
      </c>
      <c r="K74" s="85">
        <v>0.42727530081280252</v>
      </c>
      <c r="L74" s="85">
        <v>0.15649414673843245</v>
      </c>
      <c r="M74" s="85">
        <v>0.34571246904230657</v>
      </c>
      <c r="N74" s="85">
        <v>0.22353202562000815</v>
      </c>
      <c r="O74" s="85">
        <v>0.27078115407437009</v>
      </c>
      <c r="P74" s="85">
        <v>0.37108404959512425</v>
      </c>
      <c r="R74" s="68" t="s">
        <v>156</v>
      </c>
      <c r="S74" s="85">
        <v>0.1178037769169208</v>
      </c>
      <c r="T74" s="85">
        <v>2.993666060826251E-2</v>
      </c>
      <c r="U74" s="85">
        <v>9.9508364690441761E-2</v>
      </c>
      <c r="V74" s="85">
        <v>0.28396108593759439</v>
      </c>
      <c r="W74" s="85">
        <v>0.22011074835401165</v>
      </c>
      <c r="X74" s="85">
        <v>0.25402442532933189</v>
      </c>
      <c r="Y74" s="85">
        <v>6.9646435873693277E-2</v>
      </c>
    </row>
    <row r="75" spans="2:25" outlineLevel="1" x14ac:dyDescent="0.2">
      <c r="B75" s="68" t="s">
        <v>157</v>
      </c>
      <c r="C75" s="85">
        <v>3.8189573232093856E-2</v>
      </c>
      <c r="D75" s="85">
        <v>1.5555994040401184E-4</v>
      </c>
      <c r="E75" s="85">
        <v>9.4084200458559551E-3</v>
      </c>
      <c r="F75" s="85">
        <v>6.879292888959436E-2</v>
      </c>
      <c r="G75" s="85">
        <v>6.8637368949190342E-2</v>
      </c>
      <c r="H75" s="85">
        <v>1.1392729451217602E-2</v>
      </c>
      <c r="J75" s="68" t="s">
        <v>157</v>
      </c>
      <c r="K75" s="85">
        <v>6.5867772482736467E-2</v>
      </c>
      <c r="L75" s="85">
        <v>9.2746617315631295E-3</v>
      </c>
      <c r="M75" s="85">
        <v>2.0058376236539485E-2</v>
      </c>
      <c r="N75" s="85">
        <v>3.7673946049856445E-2</v>
      </c>
      <c r="O75" s="85">
        <v>5.6593110751173334E-2</v>
      </c>
      <c r="P75" s="85">
        <v>2.5796395533842213E-2</v>
      </c>
      <c r="R75" s="68" t="s">
        <v>157</v>
      </c>
      <c r="S75" s="85">
        <v>1.3433228203101081E-2</v>
      </c>
      <c r="T75" s="85">
        <v>1.6415942095213937E-4</v>
      </c>
      <c r="U75" s="85">
        <v>3.4251230926172212E-3</v>
      </c>
      <c r="V75" s="85">
        <v>3.3059446845909966E-2</v>
      </c>
      <c r="W75" s="85">
        <v>2.74732710983994E-2</v>
      </c>
      <c r="X75" s="85">
        <v>3.2895287424957828E-2</v>
      </c>
      <c r="Y75" s="85">
        <v>4.1119599331086616E-3</v>
      </c>
    </row>
    <row r="76" spans="2:25" x14ac:dyDescent="0.2">
      <c r="B76" s="68" t="s">
        <v>165</v>
      </c>
      <c r="C76" s="85">
        <v>0.90550049008046241</v>
      </c>
      <c r="D76" s="85">
        <v>8.1209538247889304E-2</v>
      </c>
      <c r="E76" s="85">
        <v>0.24632861372542439</v>
      </c>
      <c r="F76" s="85">
        <v>0.36075785020998802</v>
      </c>
      <c r="G76" s="85">
        <v>0.82429095183257306</v>
      </c>
      <c r="H76" s="85">
        <v>0.2667603808518072</v>
      </c>
      <c r="J76" s="68" t="s">
        <v>165</v>
      </c>
      <c r="K76" s="85">
        <v>0.92892484812467813</v>
      </c>
      <c r="L76" s="85">
        <v>0.25113349838652343</v>
      </c>
      <c r="M76" s="85">
        <v>0.54193588834176298</v>
      </c>
      <c r="N76" s="85">
        <v>0.28324503550197278</v>
      </c>
      <c r="O76" s="85">
        <v>0.67779134973815469</v>
      </c>
      <c r="P76" s="85">
        <v>0.56806474225439185</v>
      </c>
      <c r="R76" s="68" t="s">
        <v>165</v>
      </c>
      <c r="S76" s="85">
        <v>0.23744541028985577</v>
      </c>
      <c r="T76" s="85">
        <v>7.2098154122219468E-2</v>
      </c>
      <c r="U76" s="85">
        <v>0.14315041003335799</v>
      </c>
      <c r="V76" s="85">
        <v>0.32611176450699242</v>
      </c>
      <c r="W76" s="85">
        <v>0.29620765984880404</v>
      </c>
      <c r="X76" s="85">
        <v>0.25401361038477294</v>
      </c>
      <c r="Y76" s="85">
        <v>0.1192688943586401</v>
      </c>
    </row>
    <row r="77" spans="2:25" outlineLevel="1" x14ac:dyDescent="0.2">
      <c r="B77" s="68" t="s">
        <v>167</v>
      </c>
      <c r="C77" s="85">
        <v>0.32451540393421974</v>
      </c>
      <c r="D77" s="85">
        <v>1.7220092612211572E-2</v>
      </c>
      <c r="E77" s="85">
        <v>9.6877767917738028E-2</v>
      </c>
      <c r="F77" s="85">
        <v>0.2893553945599614</v>
      </c>
      <c r="G77" s="85">
        <v>0.30729531132200816</v>
      </c>
      <c r="H77" s="85">
        <v>0.10472219439479251</v>
      </c>
      <c r="J77" s="68" t="s">
        <v>167</v>
      </c>
      <c r="K77" s="85">
        <v>0.45521296270867023</v>
      </c>
      <c r="L77" s="85">
        <v>8.3259082447989172E-2</v>
      </c>
      <c r="M77" s="85">
        <v>0.18732647979962494</v>
      </c>
      <c r="N77" s="85">
        <v>0.21811406894419771</v>
      </c>
      <c r="O77" s="85">
        <v>0.37195388026068105</v>
      </c>
      <c r="P77" s="85">
        <v>0.20338433755912541</v>
      </c>
      <c r="R77" s="68" t="s">
        <v>167</v>
      </c>
      <c r="S77" s="85">
        <v>3.6750703053954836E-2</v>
      </c>
      <c r="T77" s="85">
        <v>1.8172033395108974E-2</v>
      </c>
      <c r="U77" s="85">
        <v>5.046885521613434E-2</v>
      </c>
      <c r="V77" s="85">
        <v>0.20982957503349395</v>
      </c>
      <c r="W77" s="85">
        <v>0.1968993141631431</v>
      </c>
      <c r="X77" s="85">
        <v>0.19165754163838497</v>
      </c>
      <c r="Y77" s="85">
        <v>4.5660660499246879E-2</v>
      </c>
    </row>
    <row r="78" spans="2:25" x14ac:dyDescent="0.2">
      <c r="B78" s="3" t="s">
        <v>53</v>
      </c>
      <c r="C78" s="3"/>
      <c r="D78" s="3"/>
      <c r="E78" s="3"/>
      <c r="F78" s="3"/>
      <c r="G78" s="3"/>
      <c r="H78" s="3"/>
      <c r="J78" s="3" t="s">
        <v>53</v>
      </c>
      <c r="K78" s="3"/>
      <c r="L78" s="3"/>
      <c r="M78" s="3"/>
      <c r="N78" s="3"/>
      <c r="O78" s="3"/>
      <c r="P78" s="3"/>
      <c r="R78" s="3" t="s">
        <v>53</v>
      </c>
      <c r="S78" s="3"/>
      <c r="T78" s="3"/>
      <c r="U78" s="3"/>
      <c r="V78" s="3"/>
      <c r="W78" s="3"/>
      <c r="X78" s="3"/>
      <c r="Y78" s="3"/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F4D89-96A2-435C-AE20-810D9ED138CB}">
  <sheetPr>
    <tabColor theme="4" tint="0.79998168889431442"/>
  </sheetPr>
  <dimension ref="A1:O61"/>
  <sheetViews>
    <sheetView showGridLines="0" topLeftCell="A20" zoomScale="90" zoomScaleNormal="90" workbookViewId="0">
      <selection activeCell="L32" sqref="L32"/>
    </sheetView>
  </sheetViews>
  <sheetFormatPr baseColWidth="10" defaultColWidth="8.83203125" defaultRowHeight="15" outlineLevelRow="1" x14ac:dyDescent="0.2"/>
  <cols>
    <col min="1" max="1" width="3.5" customWidth="1"/>
    <col min="2" max="2" width="26.6640625" customWidth="1"/>
    <col min="3" max="7" width="9.5" customWidth="1"/>
    <col min="8" max="8" width="13.5" customWidth="1"/>
    <col min="9" max="9" width="4.33203125" customWidth="1"/>
    <col min="13" max="15" width="10.83203125" customWidth="1"/>
  </cols>
  <sheetData>
    <row r="1" spans="1:15" x14ac:dyDescent="0.2">
      <c r="A1" s="1"/>
    </row>
    <row r="2" spans="1:15" x14ac:dyDescent="0.2">
      <c r="B2" s="1" t="s">
        <v>300</v>
      </c>
    </row>
    <row r="4" spans="1:15" x14ac:dyDescent="0.2">
      <c r="B4" s="2" t="s">
        <v>54</v>
      </c>
      <c r="L4" s="2" t="s">
        <v>293</v>
      </c>
    </row>
    <row r="5" spans="1:15" x14ac:dyDescent="0.2">
      <c r="N5" t="s">
        <v>297</v>
      </c>
    </row>
    <row r="6" spans="1:15" ht="32" x14ac:dyDescent="0.2">
      <c r="B6" s="82" t="s">
        <v>23</v>
      </c>
      <c r="C6" s="61" t="s">
        <v>33</v>
      </c>
      <c r="D6" s="61" t="s">
        <v>34</v>
      </c>
      <c r="E6" s="61" t="s">
        <v>35</v>
      </c>
      <c r="F6" s="61" t="s">
        <v>36</v>
      </c>
      <c r="G6" s="61"/>
      <c r="H6" s="61" t="s">
        <v>55</v>
      </c>
      <c r="M6" t="s">
        <v>294</v>
      </c>
      <c r="N6" t="s">
        <v>295</v>
      </c>
      <c r="O6" t="s">
        <v>296</v>
      </c>
    </row>
    <row r="7" spans="1:15" ht="20.5" customHeight="1" x14ac:dyDescent="0.2">
      <c r="B7" t="s">
        <v>7</v>
      </c>
      <c r="C7" s="5">
        <v>31.222222222222221</v>
      </c>
      <c r="D7" s="5">
        <v>74.400000000000006</v>
      </c>
      <c r="E7" s="5">
        <v>43.266666666666666</v>
      </c>
      <c r="F7" s="5">
        <v>58.155555555555559</v>
      </c>
      <c r="G7" s="5"/>
      <c r="H7" s="5">
        <v>42.6</v>
      </c>
      <c r="L7" t="s">
        <v>16</v>
      </c>
      <c r="M7" s="5">
        <f>+H7</f>
        <v>42.6</v>
      </c>
      <c r="N7" s="5">
        <f t="shared" ref="N7:N22" si="0">+H25</f>
        <v>32.68888888888889</v>
      </c>
      <c r="O7" s="5">
        <f t="shared" ref="O7:O22" si="1">+H43</f>
        <v>62.955555555555556</v>
      </c>
    </row>
    <row r="8" spans="1:15" x14ac:dyDescent="0.2">
      <c r="B8" t="s">
        <v>8</v>
      </c>
      <c r="C8" s="5">
        <v>78.805555555555557</v>
      </c>
      <c r="D8" s="5">
        <v>87.583333333333329</v>
      </c>
      <c r="E8" s="5">
        <v>99.083333333333329</v>
      </c>
      <c r="F8" s="5">
        <v>51.388888888888886</v>
      </c>
      <c r="G8" s="5"/>
      <c r="H8" s="5">
        <v>84.611111111111114</v>
      </c>
      <c r="L8" t="s">
        <v>17</v>
      </c>
      <c r="M8" s="5">
        <f t="shared" ref="M8:M22" si="2">+H8</f>
        <v>84.611111111111114</v>
      </c>
      <c r="N8" s="5">
        <f t="shared" si="0"/>
        <v>76.361111111111114</v>
      </c>
      <c r="O8" s="5">
        <f t="shared" si="1"/>
        <v>73.805555555555557</v>
      </c>
    </row>
    <row r="9" spans="1:15" outlineLevel="1" x14ac:dyDescent="0.2">
      <c r="B9" t="s">
        <v>9</v>
      </c>
      <c r="C9" s="5">
        <v>53.479452054794521</v>
      </c>
      <c r="D9" s="5">
        <v>79.630136986301366</v>
      </c>
      <c r="E9" s="5">
        <v>67.136986301369859</v>
      </c>
      <c r="F9" s="5">
        <v>56.520547945205479</v>
      </c>
      <c r="G9" s="5"/>
      <c r="H9" s="5">
        <v>61.739726027397261</v>
      </c>
      <c r="L9" t="s">
        <v>292</v>
      </c>
      <c r="M9" s="5">
        <f t="shared" si="2"/>
        <v>61.739726027397261</v>
      </c>
      <c r="N9" s="5">
        <f t="shared" si="0"/>
        <v>53</v>
      </c>
      <c r="O9" s="5">
        <f t="shared" si="1"/>
        <v>67.136986301369859</v>
      </c>
    </row>
    <row r="10" spans="1:15" outlineLevel="1" x14ac:dyDescent="0.2">
      <c r="B10" t="s">
        <v>10</v>
      </c>
      <c r="C10" s="5">
        <v>60.375</v>
      </c>
      <c r="D10" s="5">
        <v>72.444444444444443</v>
      </c>
      <c r="E10" s="5">
        <v>63.625</v>
      </c>
      <c r="F10" s="5">
        <v>66.847222222222229</v>
      </c>
      <c r="G10" s="5"/>
      <c r="H10" s="5">
        <v>64.013888888888886</v>
      </c>
      <c r="L10" t="s">
        <v>19</v>
      </c>
      <c r="M10" s="5">
        <f t="shared" si="2"/>
        <v>64.013888888888886</v>
      </c>
      <c r="N10" s="5">
        <f t="shared" si="0"/>
        <v>59.097222222222221</v>
      </c>
      <c r="O10" s="5">
        <f t="shared" si="1"/>
        <v>70.690140845070417</v>
      </c>
    </row>
    <row r="11" spans="1:15" outlineLevel="1" x14ac:dyDescent="0.2">
      <c r="B11" t="s">
        <v>11</v>
      </c>
      <c r="C11" s="5">
        <v>44.754716981132077</v>
      </c>
      <c r="D11" s="5">
        <v>76.528301886792448</v>
      </c>
      <c r="E11" s="5">
        <v>52.679245283018865</v>
      </c>
      <c r="F11" s="5">
        <v>59.528301886792455</v>
      </c>
      <c r="G11" s="5"/>
      <c r="H11" s="5">
        <v>53.320754716981135</v>
      </c>
      <c r="L11" t="s">
        <v>20</v>
      </c>
      <c r="M11" s="5">
        <f t="shared" si="2"/>
        <v>53.320754716981135</v>
      </c>
      <c r="N11" s="5">
        <f t="shared" si="0"/>
        <v>45.698113207547166</v>
      </c>
      <c r="O11" s="5">
        <f t="shared" si="1"/>
        <v>70.867924528301884</v>
      </c>
    </row>
    <row r="12" spans="1:15" x14ac:dyDescent="0.2">
      <c r="B12" t="s">
        <v>12</v>
      </c>
      <c r="C12" s="5">
        <v>21.44</v>
      </c>
      <c r="D12" s="5">
        <v>70.92</v>
      </c>
      <c r="E12" s="5">
        <v>26.08</v>
      </c>
      <c r="F12" s="5">
        <v>48.68</v>
      </c>
      <c r="G12" s="5"/>
      <c r="H12" s="5">
        <v>28.04</v>
      </c>
      <c r="L12" t="s">
        <v>21</v>
      </c>
      <c r="M12" s="5">
        <f t="shared" si="2"/>
        <v>28.04</v>
      </c>
      <c r="N12" s="5">
        <f t="shared" si="0"/>
        <v>21.92</v>
      </c>
      <c r="O12" s="5">
        <f t="shared" si="1"/>
        <v>51.16</v>
      </c>
    </row>
    <row r="13" spans="1:15" ht="19.25" customHeight="1" x14ac:dyDescent="0.2">
      <c r="B13" s="62" t="s">
        <v>61</v>
      </c>
      <c r="C13" s="64">
        <v>29.028571428571428</v>
      </c>
      <c r="D13" s="64">
        <v>66.085714285714289</v>
      </c>
      <c r="E13" s="64">
        <v>37.914285714285711</v>
      </c>
      <c r="F13" s="64">
        <v>45.314285714285717</v>
      </c>
      <c r="G13" s="64"/>
      <c r="H13" s="64">
        <v>30.428571428571427</v>
      </c>
      <c r="L13" t="s">
        <v>62</v>
      </c>
      <c r="M13" s="5">
        <f t="shared" si="2"/>
        <v>30.428571428571427</v>
      </c>
      <c r="N13" s="5">
        <f t="shared" si="0"/>
        <v>26.8</v>
      </c>
      <c r="O13" s="5">
        <f t="shared" si="1"/>
        <v>49.114285714285714</v>
      </c>
    </row>
    <row r="14" spans="1:15" x14ac:dyDescent="0.2">
      <c r="B14" s="62" t="s">
        <v>57</v>
      </c>
      <c r="C14" s="64">
        <v>24.444444444444443</v>
      </c>
      <c r="D14" s="64">
        <v>56.833333333333336</v>
      </c>
      <c r="E14" s="64">
        <v>13.444444444444445</v>
      </c>
      <c r="F14" s="64">
        <v>48.666666666666664</v>
      </c>
      <c r="G14" s="64"/>
      <c r="H14" s="64">
        <v>17.5</v>
      </c>
      <c r="L14" t="s">
        <v>58</v>
      </c>
      <c r="M14" s="5">
        <f t="shared" si="2"/>
        <v>17.5</v>
      </c>
      <c r="N14" s="5">
        <f t="shared" si="0"/>
        <v>14.277777777777779</v>
      </c>
      <c r="O14" s="5">
        <f t="shared" si="1"/>
        <v>31.5</v>
      </c>
    </row>
    <row r="15" spans="1:15" outlineLevel="1" x14ac:dyDescent="0.2">
      <c r="B15" s="62" t="s">
        <v>59</v>
      </c>
      <c r="C15" s="64">
        <v>33.882352941176471</v>
      </c>
      <c r="D15" s="64">
        <v>75.882352941176464</v>
      </c>
      <c r="E15" s="64">
        <v>63.823529411764703</v>
      </c>
      <c r="F15" s="64">
        <v>41.764705882352942</v>
      </c>
      <c r="G15" s="64"/>
      <c r="H15" s="64">
        <v>44.117647058823529</v>
      </c>
      <c r="L15" t="s">
        <v>60</v>
      </c>
      <c r="M15" s="5">
        <f t="shared" si="2"/>
        <v>44.117647058823529</v>
      </c>
      <c r="N15" s="5">
        <f t="shared" si="0"/>
        <v>40.058823529411768</v>
      </c>
      <c r="O15" s="5">
        <f t="shared" si="1"/>
        <v>67.764705882352942</v>
      </c>
    </row>
    <row r="16" spans="1:15" x14ac:dyDescent="0.2">
      <c r="B16" s="62" t="s">
        <v>161</v>
      </c>
      <c r="C16" s="64">
        <v>34.610169491525426</v>
      </c>
      <c r="D16" s="64">
        <v>63</v>
      </c>
      <c r="E16" s="64">
        <v>39.271186440677965</v>
      </c>
      <c r="F16" s="64">
        <v>61.457627118644069</v>
      </c>
      <c r="G16" s="64"/>
      <c r="H16" s="64">
        <v>39.915254237288138</v>
      </c>
      <c r="L16" t="s">
        <v>162</v>
      </c>
      <c r="M16" s="5">
        <f t="shared" si="2"/>
        <v>39.915254237288138</v>
      </c>
      <c r="N16" s="5">
        <f t="shared" si="0"/>
        <v>39.084745762711862</v>
      </c>
      <c r="O16" s="5">
        <f t="shared" si="1"/>
        <v>65.305084745762713</v>
      </c>
    </row>
    <row r="17" spans="2:15" x14ac:dyDescent="0.2">
      <c r="B17" s="62" t="s">
        <v>163</v>
      </c>
      <c r="C17" s="64">
        <v>20.882352941176471</v>
      </c>
      <c r="D17" s="64">
        <v>53.117647058823529</v>
      </c>
      <c r="E17" s="64">
        <v>20.529411764705884</v>
      </c>
      <c r="F17" s="64">
        <v>38.647058823529413</v>
      </c>
      <c r="G17" s="64"/>
      <c r="H17" s="64">
        <v>18.882352941176471</v>
      </c>
      <c r="L17" t="s">
        <v>164</v>
      </c>
      <c r="M17" s="5">
        <f t="shared" si="2"/>
        <v>18.882352941176471</v>
      </c>
      <c r="N17" s="5">
        <f t="shared" si="0"/>
        <v>20.470588235294116</v>
      </c>
      <c r="O17" s="5">
        <f t="shared" si="1"/>
        <v>43.941176470588232</v>
      </c>
    </row>
    <row r="18" spans="2:15" ht="19.25" customHeight="1" x14ac:dyDescent="0.2">
      <c r="B18" s="68" t="s">
        <v>155</v>
      </c>
      <c r="C18" s="70">
        <v>23.913043478260871</v>
      </c>
      <c r="D18" s="70">
        <v>71.826086956521735</v>
      </c>
      <c r="E18" s="70">
        <v>35.478260869565219</v>
      </c>
      <c r="F18" s="70">
        <v>42.695652173913047</v>
      </c>
      <c r="G18" s="70"/>
      <c r="H18" s="70">
        <v>28.739130434782609</v>
      </c>
      <c r="L18" t="s">
        <v>158</v>
      </c>
      <c r="M18" s="5">
        <f t="shared" si="2"/>
        <v>28.739130434782609</v>
      </c>
      <c r="N18" s="5">
        <f t="shared" si="0"/>
        <v>21.826086956521738</v>
      </c>
      <c r="O18" s="5">
        <f t="shared" si="1"/>
        <v>42.869565217391305</v>
      </c>
    </row>
    <row r="19" spans="2:15" x14ac:dyDescent="0.2">
      <c r="B19" s="68" t="s">
        <v>156</v>
      </c>
      <c r="C19" s="70">
        <v>15.76923076923077</v>
      </c>
      <c r="D19" s="70">
        <v>58.615384615384613</v>
      </c>
      <c r="E19" s="70">
        <v>9.1538461538461533</v>
      </c>
      <c r="F19" s="70">
        <v>46.846153846153847</v>
      </c>
      <c r="G19" s="70"/>
      <c r="H19" s="70">
        <v>12.384615384615385</v>
      </c>
      <c r="L19" t="s">
        <v>159</v>
      </c>
      <c r="M19" s="5">
        <f t="shared" si="2"/>
        <v>12.384615384615385</v>
      </c>
      <c r="N19" s="5">
        <f t="shared" si="0"/>
        <v>10.23076923076923</v>
      </c>
      <c r="O19" s="5">
        <f t="shared" si="1"/>
        <v>22.923076923076923</v>
      </c>
    </row>
    <row r="20" spans="2:15" outlineLevel="1" x14ac:dyDescent="0.2">
      <c r="B20" s="68" t="s">
        <v>157</v>
      </c>
      <c r="C20" s="70">
        <v>34.5</v>
      </c>
      <c r="D20" s="70">
        <v>89</v>
      </c>
      <c r="E20" s="70">
        <v>69.7</v>
      </c>
      <c r="F20" s="70">
        <v>37.299999999999997</v>
      </c>
      <c r="G20" s="70"/>
      <c r="H20" s="70">
        <v>50</v>
      </c>
      <c r="L20" t="s">
        <v>160</v>
      </c>
      <c r="M20" s="5">
        <f t="shared" si="2"/>
        <v>50</v>
      </c>
      <c r="N20" s="5">
        <f t="shared" si="0"/>
        <v>36.9</v>
      </c>
      <c r="O20" s="5">
        <f t="shared" si="1"/>
        <v>68.8</v>
      </c>
    </row>
    <row r="21" spans="2:15" x14ac:dyDescent="0.2">
      <c r="B21" s="68" t="s">
        <v>165</v>
      </c>
      <c r="C21" s="70">
        <v>24.567567567567568</v>
      </c>
      <c r="D21" s="70">
        <v>65.513513513513516</v>
      </c>
      <c r="E21" s="70">
        <v>33.945945945945944</v>
      </c>
      <c r="F21" s="70">
        <v>55.810810810810814</v>
      </c>
      <c r="G21" s="70"/>
      <c r="H21" s="70">
        <v>33.405405405405403</v>
      </c>
      <c r="L21" t="s">
        <v>166</v>
      </c>
      <c r="M21" s="5">
        <f t="shared" si="2"/>
        <v>33.405405405405403</v>
      </c>
      <c r="N21" s="5">
        <f t="shared" si="0"/>
        <v>26.810810810810811</v>
      </c>
      <c r="O21" s="5">
        <f t="shared" si="1"/>
        <v>57.783783783783782</v>
      </c>
    </row>
    <row r="22" spans="2:15" x14ac:dyDescent="0.2">
      <c r="B22" s="68" t="s">
        <v>167</v>
      </c>
      <c r="C22" s="70">
        <v>8.8181818181818183</v>
      </c>
      <c r="D22" s="70">
        <v>53.363636363636367</v>
      </c>
      <c r="E22" s="70">
        <v>17.181818181818183</v>
      </c>
      <c r="F22" s="70">
        <v>31.363636363636363</v>
      </c>
      <c r="G22" s="70"/>
      <c r="H22" s="70">
        <v>11.454545454545455</v>
      </c>
      <c r="L22" t="s">
        <v>168</v>
      </c>
      <c r="M22" s="5">
        <f t="shared" si="2"/>
        <v>11.454545454545455</v>
      </c>
      <c r="N22" s="5">
        <f t="shared" si="0"/>
        <v>11.363636363636363</v>
      </c>
      <c r="O22" s="5">
        <f t="shared" si="1"/>
        <v>32.727272727272727</v>
      </c>
    </row>
    <row r="23" spans="2:15" ht="9" customHeight="1" x14ac:dyDescent="0.2"/>
    <row r="24" spans="2:15" ht="32" x14ac:dyDescent="0.2">
      <c r="B24" s="82" t="s">
        <v>28</v>
      </c>
      <c r="C24" s="61" t="s">
        <v>39</v>
      </c>
      <c r="D24" s="61" t="s">
        <v>40</v>
      </c>
      <c r="E24" s="61" t="s">
        <v>41</v>
      </c>
      <c r="F24" s="61" t="s">
        <v>42</v>
      </c>
      <c r="G24" s="61"/>
      <c r="H24" s="61" t="s">
        <v>55</v>
      </c>
    </row>
    <row r="25" spans="2:15" ht="20.5" customHeight="1" x14ac:dyDescent="0.2">
      <c r="B25" t="s">
        <v>7</v>
      </c>
      <c r="C25" s="5">
        <v>29.044444444444444</v>
      </c>
      <c r="D25" s="5">
        <v>46.06666666666667</v>
      </c>
      <c r="E25" s="5">
        <v>36.866666666666667</v>
      </c>
      <c r="F25" s="5">
        <v>61.62222222222222</v>
      </c>
      <c r="G25" s="5"/>
      <c r="H25" s="5">
        <v>32.68888888888889</v>
      </c>
    </row>
    <row r="26" spans="2:15" x14ac:dyDescent="0.2">
      <c r="B26" t="s">
        <v>8</v>
      </c>
      <c r="C26" s="5">
        <v>58.472222222222221</v>
      </c>
      <c r="D26" s="5">
        <v>102.61111111111111</v>
      </c>
      <c r="E26" s="5">
        <v>93.305555555555557</v>
      </c>
      <c r="F26" s="5">
        <v>54.277777777777779</v>
      </c>
      <c r="G26" s="5"/>
      <c r="H26" s="5">
        <v>76.361111111111114</v>
      </c>
    </row>
    <row r="27" spans="2:15" outlineLevel="1" x14ac:dyDescent="0.2">
      <c r="B27" t="s">
        <v>9</v>
      </c>
      <c r="C27" s="5">
        <v>44.397260273972606</v>
      </c>
      <c r="D27" s="5">
        <v>69.219178082191775</v>
      </c>
      <c r="E27" s="5">
        <v>61.917808219178085</v>
      </c>
      <c r="F27" s="5">
        <v>59.095890410958901</v>
      </c>
      <c r="G27" s="5"/>
      <c r="H27" s="5">
        <v>53</v>
      </c>
    </row>
    <row r="28" spans="2:15" outlineLevel="1" x14ac:dyDescent="0.2">
      <c r="B28" t="s">
        <v>10</v>
      </c>
      <c r="C28" s="5">
        <v>56.152777777777779</v>
      </c>
      <c r="D28" s="5">
        <v>65.013888888888886</v>
      </c>
      <c r="E28" s="5">
        <v>60.111111111111114</v>
      </c>
      <c r="F28" s="5">
        <v>67.805555555555557</v>
      </c>
      <c r="G28" s="5"/>
      <c r="H28" s="5">
        <v>59.097222222222221</v>
      </c>
    </row>
    <row r="29" spans="2:15" outlineLevel="1" x14ac:dyDescent="0.2">
      <c r="B29" t="s">
        <v>11</v>
      </c>
      <c r="C29" s="5">
        <v>49.79245283018868</v>
      </c>
      <c r="D29" s="5">
        <v>48.962264150943398</v>
      </c>
      <c r="E29" s="5">
        <v>47.169811320754718</v>
      </c>
      <c r="F29" s="5">
        <v>61.981132075471699</v>
      </c>
      <c r="G29" s="5"/>
      <c r="H29" s="5">
        <v>45.698113207547166</v>
      </c>
    </row>
    <row r="30" spans="2:15" x14ac:dyDescent="0.2">
      <c r="B30" t="s">
        <v>12</v>
      </c>
      <c r="C30" s="5">
        <v>26.56</v>
      </c>
      <c r="D30" s="5">
        <v>30.56</v>
      </c>
      <c r="E30" s="5">
        <v>21.92</v>
      </c>
      <c r="F30" s="5">
        <v>52.64</v>
      </c>
      <c r="G30" s="5"/>
      <c r="H30" s="5">
        <v>21.92</v>
      </c>
    </row>
    <row r="31" spans="2:15" ht="19.25" customHeight="1" x14ac:dyDescent="0.2">
      <c r="B31" s="62" t="s">
        <v>61</v>
      </c>
      <c r="C31" s="64">
        <v>35.285714285714285</v>
      </c>
      <c r="D31" s="64">
        <v>39.285714285714285</v>
      </c>
      <c r="E31" s="64">
        <v>32.314285714285717</v>
      </c>
      <c r="F31" s="64">
        <v>49.2</v>
      </c>
      <c r="G31" s="64"/>
      <c r="H31" s="64">
        <v>26.8</v>
      </c>
    </row>
    <row r="32" spans="2:15" x14ac:dyDescent="0.2">
      <c r="B32" s="62" t="s">
        <v>57</v>
      </c>
      <c r="C32" s="64">
        <v>40.333333333333336</v>
      </c>
      <c r="D32" s="64">
        <v>12.555555555555555</v>
      </c>
      <c r="E32" s="64">
        <v>12.333333333333334</v>
      </c>
      <c r="F32" s="64">
        <v>48.833333333333336</v>
      </c>
      <c r="G32" s="64"/>
      <c r="H32" s="64">
        <v>14.277777777777779</v>
      </c>
    </row>
    <row r="33" spans="2:8" outlineLevel="1" x14ac:dyDescent="0.2">
      <c r="B33" s="62" t="s">
        <v>59</v>
      </c>
      <c r="C33" s="64">
        <v>29.941176470588236</v>
      </c>
      <c r="D33" s="64">
        <v>67.588235294117652</v>
      </c>
      <c r="E33" s="64">
        <v>53.470588235294116</v>
      </c>
      <c r="F33" s="64">
        <v>49.588235294117645</v>
      </c>
      <c r="G33" s="64"/>
      <c r="H33" s="64">
        <v>40.058823529411768</v>
      </c>
    </row>
    <row r="34" spans="2:8" x14ac:dyDescent="0.2">
      <c r="B34" s="62" t="s">
        <v>161</v>
      </c>
      <c r="C34" s="64">
        <v>46.796610169491522</v>
      </c>
      <c r="D34" s="64">
        <v>43.152542372881356</v>
      </c>
      <c r="E34" s="64">
        <v>38.152542372881356</v>
      </c>
      <c r="F34" s="64">
        <v>59.779661016949156</v>
      </c>
      <c r="G34" s="64"/>
      <c r="H34" s="64">
        <v>39.084745762711862</v>
      </c>
    </row>
    <row r="35" spans="2:8" x14ac:dyDescent="0.2">
      <c r="B35" s="62" t="s">
        <v>163</v>
      </c>
      <c r="C35" s="64">
        <v>38.529411764705884</v>
      </c>
      <c r="D35" s="64">
        <v>25.411764705882351</v>
      </c>
      <c r="E35" s="64">
        <v>25.117647058823529</v>
      </c>
      <c r="F35" s="64">
        <v>35.058823529411768</v>
      </c>
      <c r="G35" s="64"/>
      <c r="H35" s="64">
        <v>20.470588235294116</v>
      </c>
    </row>
    <row r="36" spans="2:8" ht="19.25" customHeight="1" x14ac:dyDescent="0.2">
      <c r="B36" s="68" t="s">
        <v>155</v>
      </c>
      <c r="C36" s="70">
        <v>21.782608695652176</v>
      </c>
      <c r="D36" s="70">
        <v>39.608695652173914</v>
      </c>
      <c r="E36" s="70">
        <v>29.391304347826086</v>
      </c>
      <c r="F36" s="70">
        <v>47.739130434782609</v>
      </c>
      <c r="G36" s="70"/>
      <c r="H36" s="70">
        <v>21.826086956521738</v>
      </c>
    </row>
    <row r="37" spans="2:8" x14ac:dyDescent="0.2">
      <c r="B37" s="68" t="s">
        <v>156</v>
      </c>
      <c r="C37" s="70">
        <v>26.153846153846153</v>
      </c>
      <c r="D37" s="70">
        <v>10.692307692307692</v>
      </c>
      <c r="E37" s="70">
        <v>8.8461538461538467</v>
      </c>
      <c r="F37" s="70">
        <v>48.846153846153847</v>
      </c>
      <c r="G37" s="70"/>
      <c r="H37" s="70">
        <v>10.23076923076923</v>
      </c>
    </row>
    <row r="38" spans="2:8" outlineLevel="1" x14ac:dyDescent="0.2">
      <c r="B38" s="68" t="s">
        <v>157</v>
      </c>
      <c r="C38" s="70">
        <v>16.100000000000001</v>
      </c>
      <c r="D38" s="70">
        <v>77.2</v>
      </c>
      <c r="E38" s="70">
        <v>56.1</v>
      </c>
      <c r="F38" s="70">
        <v>46.3</v>
      </c>
      <c r="G38" s="70"/>
      <c r="H38" s="70">
        <v>36.9</v>
      </c>
    </row>
    <row r="39" spans="2:8" x14ac:dyDescent="0.2">
      <c r="B39" s="68" t="s">
        <v>165</v>
      </c>
      <c r="C39" s="70">
        <v>28.297297297297298</v>
      </c>
      <c r="D39" s="70">
        <v>38.432432432432435</v>
      </c>
      <c r="E39" s="70">
        <v>29.351351351351351</v>
      </c>
      <c r="F39" s="70">
        <v>57.270270270270274</v>
      </c>
      <c r="G39" s="70"/>
      <c r="H39" s="70">
        <v>26.810810810810811</v>
      </c>
    </row>
    <row r="40" spans="2:8" x14ac:dyDescent="0.2">
      <c r="B40" s="68" t="s">
        <v>167</v>
      </c>
      <c r="C40" s="70">
        <v>18.727272727272727</v>
      </c>
      <c r="D40" s="70">
        <v>19</v>
      </c>
      <c r="E40" s="70">
        <v>14.090909090909092</v>
      </c>
      <c r="F40" s="70">
        <v>37</v>
      </c>
      <c r="G40" s="70"/>
      <c r="H40" s="70">
        <v>11.363636363636363</v>
      </c>
    </row>
    <row r="41" spans="2:8" ht="9" customHeight="1" x14ac:dyDescent="0.2"/>
    <row r="42" spans="2:8" ht="32" x14ac:dyDescent="0.2">
      <c r="B42" s="82" t="s">
        <v>29</v>
      </c>
      <c r="C42" s="61" t="s">
        <v>43</v>
      </c>
      <c r="D42" s="61" t="s">
        <v>44</v>
      </c>
      <c r="E42" s="61" t="s">
        <v>45</v>
      </c>
      <c r="F42" s="61" t="s">
        <v>46</v>
      </c>
      <c r="G42" s="61" t="s">
        <v>47</v>
      </c>
      <c r="H42" s="61" t="s">
        <v>55</v>
      </c>
    </row>
    <row r="43" spans="2:8" ht="20.5" customHeight="1" x14ac:dyDescent="0.2">
      <c r="B43" t="s">
        <v>7</v>
      </c>
      <c r="C43" s="5">
        <v>49.355555555555554</v>
      </c>
      <c r="D43" s="5">
        <v>82.511111111111106</v>
      </c>
      <c r="E43" s="5">
        <v>61.266666666666666</v>
      </c>
      <c r="F43" s="5">
        <v>71.111111111111114</v>
      </c>
      <c r="G43" s="5">
        <v>66.8</v>
      </c>
      <c r="H43" s="5">
        <v>62.955555555555556</v>
      </c>
    </row>
    <row r="44" spans="2:8" x14ac:dyDescent="0.2">
      <c r="B44" t="s">
        <v>8</v>
      </c>
      <c r="C44" s="5">
        <v>56.638888888888886</v>
      </c>
      <c r="D44" s="5">
        <v>79.111111111111114</v>
      </c>
      <c r="E44" s="5">
        <v>99.444444444444443</v>
      </c>
      <c r="F44" s="5">
        <v>63.888888888888886</v>
      </c>
      <c r="G44" s="5">
        <v>60.611111111111114</v>
      </c>
      <c r="H44" s="5">
        <v>73.805555555555557</v>
      </c>
    </row>
    <row r="45" spans="2:8" outlineLevel="1" x14ac:dyDescent="0.2">
      <c r="B45" t="s">
        <v>9</v>
      </c>
      <c r="C45" s="5">
        <v>54.397260273972606</v>
      </c>
      <c r="D45" s="5">
        <v>80.93150684931507</v>
      </c>
      <c r="E45" s="5">
        <v>75.780821917808225</v>
      </c>
      <c r="F45" s="5">
        <v>65.657534246575338</v>
      </c>
      <c r="G45" s="5">
        <v>64.712328767123282</v>
      </c>
      <c r="H45" s="5">
        <v>67.136986301369859</v>
      </c>
    </row>
    <row r="46" spans="2:8" outlineLevel="1" x14ac:dyDescent="0.2">
      <c r="B46" t="s">
        <v>10</v>
      </c>
      <c r="C46" s="5">
        <v>62.380281690140848</v>
      </c>
      <c r="D46" s="5">
        <v>74.225352112676063</v>
      </c>
      <c r="E46" s="5">
        <v>69.338028169014081</v>
      </c>
      <c r="F46" s="5">
        <v>71.549295774647888</v>
      </c>
      <c r="G46" s="5">
        <v>69.225352112676063</v>
      </c>
      <c r="H46" s="5">
        <v>70.690140845070417</v>
      </c>
    </row>
    <row r="47" spans="2:8" outlineLevel="1" x14ac:dyDescent="0.2">
      <c r="B47" t="s">
        <v>11</v>
      </c>
      <c r="C47" s="5">
        <v>64</v>
      </c>
      <c r="D47" s="5">
        <v>84.018867924528308</v>
      </c>
      <c r="E47" s="5">
        <v>66.924528301886795</v>
      </c>
      <c r="F47" s="5">
        <v>71.094339622641513</v>
      </c>
      <c r="G47" s="5">
        <v>65.584905660377359</v>
      </c>
      <c r="H47" s="5">
        <v>70.867924528301884</v>
      </c>
    </row>
    <row r="48" spans="2:8" x14ac:dyDescent="0.2">
      <c r="B48" t="s">
        <v>12</v>
      </c>
      <c r="C48" s="5">
        <v>44.44</v>
      </c>
      <c r="D48" s="5">
        <v>84.76</v>
      </c>
      <c r="E48" s="5">
        <v>43.48</v>
      </c>
      <c r="F48" s="5">
        <v>66.48</v>
      </c>
      <c r="G48" s="5">
        <v>61</v>
      </c>
      <c r="H48" s="5">
        <v>51.16</v>
      </c>
    </row>
    <row r="49" spans="2:8" ht="19.25" customHeight="1" x14ac:dyDescent="0.2">
      <c r="B49" s="62" t="s">
        <v>61</v>
      </c>
      <c r="C49" s="64">
        <v>48.285714285714285</v>
      </c>
      <c r="D49" s="64">
        <v>75.742857142857147</v>
      </c>
      <c r="E49" s="64">
        <v>51.914285714285711</v>
      </c>
      <c r="F49" s="64">
        <v>67.51428571428572</v>
      </c>
      <c r="G49" s="64">
        <v>55.114285714285714</v>
      </c>
      <c r="H49" s="64">
        <v>49.114285714285714</v>
      </c>
    </row>
    <row r="50" spans="2:8" x14ac:dyDescent="0.2">
      <c r="B50" s="62" t="s">
        <v>57</v>
      </c>
      <c r="C50" s="64">
        <v>55.722222222222221</v>
      </c>
      <c r="D50" s="64">
        <v>73.444444444444443</v>
      </c>
      <c r="E50" s="64">
        <v>20.888888888888889</v>
      </c>
      <c r="F50" s="64">
        <v>56.166666666666664</v>
      </c>
      <c r="G50" s="64">
        <v>49.944444444444443</v>
      </c>
      <c r="H50" s="64">
        <v>31.5</v>
      </c>
    </row>
    <row r="51" spans="2:8" outlineLevel="1" x14ac:dyDescent="0.2">
      <c r="B51" s="62" t="s">
        <v>59</v>
      </c>
      <c r="C51" s="64">
        <v>40.411764705882355</v>
      </c>
      <c r="D51" s="64">
        <v>78.17647058823529</v>
      </c>
      <c r="E51" s="64">
        <v>84.764705882352942</v>
      </c>
      <c r="F51" s="64">
        <v>79.529411764705884</v>
      </c>
      <c r="G51" s="64">
        <v>60.588235294117645</v>
      </c>
      <c r="H51" s="64">
        <v>67.764705882352942</v>
      </c>
    </row>
    <row r="52" spans="2:8" x14ac:dyDescent="0.2">
      <c r="B52" s="62" t="s">
        <v>161</v>
      </c>
      <c r="C52" s="64">
        <v>60.16949152542373</v>
      </c>
      <c r="D52" s="64">
        <v>70.86440677966101</v>
      </c>
      <c r="E52" s="64">
        <v>53.728813559322035</v>
      </c>
      <c r="F52" s="64">
        <v>73.067796610169495</v>
      </c>
      <c r="G52" s="64">
        <v>70.593220338983045</v>
      </c>
      <c r="H52" s="64">
        <v>65.305084745762713</v>
      </c>
    </row>
    <row r="53" spans="2:8" x14ac:dyDescent="0.2">
      <c r="B53" s="62" t="s">
        <v>163</v>
      </c>
      <c r="C53" s="64">
        <v>61.352941176470587</v>
      </c>
      <c r="D53" s="64">
        <v>68</v>
      </c>
      <c r="E53" s="64">
        <v>33</v>
      </c>
      <c r="F53" s="64">
        <v>62.411764705882355</v>
      </c>
      <c r="G53" s="64">
        <v>53.588235294117645</v>
      </c>
      <c r="H53" s="64">
        <v>43.941176470588232</v>
      </c>
    </row>
    <row r="54" spans="2:8" ht="19.25" customHeight="1" x14ac:dyDescent="0.2">
      <c r="B54" s="68" t="s">
        <v>155</v>
      </c>
      <c r="C54" s="70">
        <v>36.217391304347828</v>
      </c>
      <c r="D54" s="70">
        <v>82.130434782608702</v>
      </c>
      <c r="E54" s="70">
        <v>51.260869565217391</v>
      </c>
      <c r="F54" s="70">
        <v>63.043478260869563</v>
      </c>
      <c r="G54" s="70">
        <v>49.956521739130437</v>
      </c>
      <c r="H54" s="70">
        <v>42.869565217391305</v>
      </c>
    </row>
    <row r="55" spans="2:8" x14ac:dyDescent="0.2">
      <c r="B55" s="68" t="s">
        <v>156</v>
      </c>
      <c r="C55" s="70">
        <v>40.07692307692308</v>
      </c>
      <c r="D55" s="70">
        <v>75.615384615384613</v>
      </c>
      <c r="E55" s="70">
        <v>17.76923076923077</v>
      </c>
      <c r="F55" s="70">
        <v>48.230769230769234</v>
      </c>
      <c r="G55" s="70">
        <v>47.384615384615387</v>
      </c>
      <c r="H55" s="70">
        <v>22.923076923076923</v>
      </c>
    </row>
    <row r="56" spans="2:8" outlineLevel="1" x14ac:dyDescent="0.2">
      <c r="B56" s="68" t="s">
        <v>157</v>
      </c>
      <c r="C56" s="70">
        <v>31.2</v>
      </c>
      <c r="D56" s="70">
        <v>90.6</v>
      </c>
      <c r="E56" s="70">
        <v>94.8</v>
      </c>
      <c r="F56" s="70">
        <v>82.3</v>
      </c>
      <c r="G56" s="70">
        <v>53.3</v>
      </c>
      <c r="H56" s="70">
        <v>68.8</v>
      </c>
    </row>
    <row r="57" spans="2:8" x14ac:dyDescent="0.2">
      <c r="B57" s="68" t="s">
        <v>165</v>
      </c>
      <c r="C57" s="70">
        <v>48.891891891891895</v>
      </c>
      <c r="D57" s="70">
        <v>75.378378378378372</v>
      </c>
      <c r="E57" s="70">
        <v>52.054054054054056</v>
      </c>
      <c r="F57" s="70">
        <v>70</v>
      </c>
      <c r="G57" s="70">
        <v>64.567567567567565</v>
      </c>
      <c r="H57" s="70">
        <v>57.783783783783782</v>
      </c>
    </row>
    <row r="58" spans="2:8" x14ac:dyDescent="0.2">
      <c r="B58" s="68" t="s">
        <v>167</v>
      </c>
      <c r="C58" s="70">
        <v>44.545454545454547</v>
      </c>
      <c r="D58" s="70">
        <v>70.63636363636364</v>
      </c>
      <c r="E58" s="70">
        <v>31.636363636363637</v>
      </c>
      <c r="F58" s="70">
        <v>53.454545454545453</v>
      </c>
      <c r="G58" s="70">
        <v>45.727272727272727</v>
      </c>
      <c r="H58" s="70">
        <v>32.727272727272727</v>
      </c>
    </row>
    <row r="59" spans="2:8" ht="9" customHeight="1" x14ac:dyDescent="0.2"/>
    <row r="60" spans="2:8" x14ac:dyDescent="0.2">
      <c r="B60" s="3"/>
      <c r="C60" s="3"/>
      <c r="D60" s="3"/>
      <c r="E60" s="3"/>
      <c r="F60" s="3"/>
      <c r="G60" s="3"/>
      <c r="H60" s="3"/>
    </row>
    <row r="61" spans="2:8" x14ac:dyDescent="0.2">
      <c r="B61" t="s">
        <v>56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98183-92A2-4FC5-B91A-541895B505E1}">
  <sheetPr>
    <tabColor theme="4" tint="0.79998168889431442"/>
  </sheetPr>
  <dimension ref="A1:O46"/>
  <sheetViews>
    <sheetView showGridLines="0" zoomScale="90" zoomScaleNormal="90" workbookViewId="0">
      <selection activeCell="N22" sqref="N22"/>
    </sheetView>
  </sheetViews>
  <sheetFormatPr baseColWidth="10" defaultColWidth="8.83203125" defaultRowHeight="15" x14ac:dyDescent="0.2"/>
  <cols>
    <col min="1" max="1" width="3.5" customWidth="1"/>
    <col min="2" max="2" width="26.6640625" customWidth="1"/>
    <col min="3" max="7" width="9.5" customWidth="1"/>
    <col min="8" max="8" width="13.5" customWidth="1"/>
    <col min="9" max="9" width="4.33203125" customWidth="1"/>
    <col min="13" max="15" width="10.83203125" customWidth="1"/>
  </cols>
  <sheetData>
    <row r="1" spans="1:15" x14ac:dyDescent="0.2">
      <c r="A1" s="1"/>
    </row>
    <row r="2" spans="1:15" x14ac:dyDescent="0.2">
      <c r="B2" s="1" t="s">
        <v>300</v>
      </c>
    </row>
    <row r="4" spans="1:15" x14ac:dyDescent="0.2">
      <c r="B4" s="2" t="s">
        <v>54</v>
      </c>
      <c r="L4" s="2" t="s">
        <v>293</v>
      </c>
    </row>
    <row r="5" spans="1:15" x14ac:dyDescent="0.2">
      <c r="N5" t="s">
        <v>297</v>
      </c>
    </row>
    <row r="6" spans="1:15" ht="32" x14ac:dyDescent="0.2">
      <c r="B6" s="82" t="s">
        <v>23</v>
      </c>
      <c r="C6" s="61" t="s">
        <v>33</v>
      </c>
      <c r="D6" s="61" t="s">
        <v>34</v>
      </c>
      <c r="E6" s="61" t="s">
        <v>35</v>
      </c>
      <c r="F6" s="61" t="s">
        <v>36</v>
      </c>
      <c r="G6" s="61"/>
      <c r="H6" s="61" t="s">
        <v>55</v>
      </c>
      <c r="M6" t="s">
        <v>294</v>
      </c>
      <c r="N6" t="s">
        <v>295</v>
      </c>
      <c r="O6" t="s">
        <v>296</v>
      </c>
    </row>
    <row r="7" spans="1:15" ht="20.5" customHeight="1" x14ac:dyDescent="0.2">
      <c r="B7" t="s">
        <v>7</v>
      </c>
      <c r="C7" s="5">
        <v>31.222222222222221</v>
      </c>
      <c r="D7" s="5">
        <v>74.400000000000006</v>
      </c>
      <c r="E7" s="5">
        <v>43.266666666666666</v>
      </c>
      <c r="F7" s="5">
        <v>58.155555555555559</v>
      </c>
      <c r="G7" s="5"/>
      <c r="H7" s="5">
        <v>42.6</v>
      </c>
      <c r="L7" t="s">
        <v>16</v>
      </c>
      <c r="M7" s="5">
        <f>+H7</f>
        <v>42.6</v>
      </c>
      <c r="N7" s="5">
        <f t="shared" ref="N7:N17" si="0">+H20</f>
        <v>32.68888888888889</v>
      </c>
      <c r="O7" s="5">
        <f t="shared" ref="O7:O17" si="1">+H33</f>
        <v>62.955555555555556</v>
      </c>
    </row>
    <row r="8" spans="1:15" x14ac:dyDescent="0.2">
      <c r="B8" t="s">
        <v>8</v>
      </c>
      <c r="C8" s="5">
        <v>78.805555555555557</v>
      </c>
      <c r="D8" s="5">
        <v>87.583333333333329</v>
      </c>
      <c r="E8" s="5">
        <v>99.083333333333329</v>
      </c>
      <c r="F8" s="5">
        <v>51.388888888888886</v>
      </c>
      <c r="G8" s="5"/>
      <c r="H8" s="5">
        <v>84.611111111111114</v>
      </c>
      <c r="L8" t="s">
        <v>17</v>
      </c>
      <c r="M8" s="5">
        <f t="shared" ref="M8:M17" si="2">+H8</f>
        <v>84.611111111111114</v>
      </c>
      <c r="N8" s="5">
        <f t="shared" si="0"/>
        <v>76.361111111111114</v>
      </c>
      <c r="O8" s="5">
        <f t="shared" si="1"/>
        <v>73.805555555555557</v>
      </c>
    </row>
    <row r="9" spans="1:15" x14ac:dyDescent="0.2">
      <c r="B9" t="s">
        <v>12</v>
      </c>
      <c r="C9" s="5">
        <v>21.44</v>
      </c>
      <c r="D9" s="5">
        <v>70.92</v>
      </c>
      <c r="E9" s="5">
        <v>26.08</v>
      </c>
      <c r="F9" s="5">
        <v>48.68</v>
      </c>
      <c r="G9" s="5"/>
      <c r="H9" s="5">
        <v>28.04</v>
      </c>
      <c r="L9" t="s">
        <v>21</v>
      </c>
      <c r="M9" s="5">
        <f t="shared" si="2"/>
        <v>28.04</v>
      </c>
      <c r="N9" s="5">
        <f t="shared" si="0"/>
        <v>21.92</v>
      </c>
      <c r="O9" s="5">
        <f t="shared" si="1"/>
        <v>51.16</v>
      </c>
    </row>
    <row r="10" spans="1:15" ht="19.25" customHeight="1" x14ac:dyDescent="0.2">
      <c r="B10" s="62" t="s">
        <v>61</v>
      </c>
      <c r="C10" s="64">
        <v>29.028571428571428</v>
      </c>
      <c r="D10" s="64">
        <v>66.085714285714289</v>
      </c>
      <c r="E10" s="64">
        <v>37.914285714285711</v>
      </c>
      <c r="F10" s="64">
        <v>45.314285714285717</v>
      </c>
      <c r="G10" s="64"/>
      <c r="H10" s="64">
        <v>30.428571428571427</v>
      </c>
      <c r="L10" t="s">
        <v>62</v>
      </c>
      <c r="M10" s="5">
        <f t="shared" si="2"/>
        <v>30.428571428571427</v>
      </c>
      <c r="N10" s="5">
        <f t="shared" si="0"/>
        <v>26.8</v>
      </c>
      <c r="O10" s="5">
        <f t="shared" si="1"/>
        <v>49.114285714285714</v>
      </c>
    </row>
    <row r="11" spans="1:15" x14ac:dyDescent="0.2">
      <c r="B11" s="62" t="s">
        <v>57</v>
      </c>
      <c r="C11" s="64">
        <v>24.444444444444443</v>
      </c>
      <c r="D11" s="64">
        <v>56.833333333333336</v>
      </c>
      <c r="E11" s="64">
        <v>13.444444444444445</v>
      </c>
      <c r="F11" s="64">
        <v>48.666666666666664</v>
      </c>
      <c r="G11" s="64"/>
      <c r="H11" s="64">
        <v>17.5</v>
      </c>
      <c r="L11" t="s">
        <v>58</v>
      </c>
      <c r="M11" s="5">
        <f t="shared" si="2"/>
        <v>17.5</v>
      </c>
      <c r="N11" s="5">
        <f t="shared" si="0"/>
        <v>14.277777777777779</v>
      </c>
      <c r="O11" s="5">
        <f t="shared" si="1"/>
        <v>31.5</v>
      </c>
    </row>
    <row r="12" spans="1:15" x14ac:dyDescent="0.2">
      <c r="B12" s="62" t="s">
        <v>161</v>
      </c>
      <c r="C12" s="64">
        <v>34.610169491525426</v>
      </c>
      <c r="D12" s="64">
        <v>63</v>
      </c>
      <c r="E12" s="64">
        <v>39.271186440677965</v>
      </c>
      <c r="F12" s="64">
        <v>61.457627118644069</v>
      </c>
      <c r="G12" s="64"/>
      <c r="H12" s="64">
        <v>39.915254237288138</v>
      </c>
      <c r="L12" t="s">
        <v>162</v>
      </c>
      <c r="M12" s="5">
        <f t="shared" si="2"/>
        <v>39.915254237288138</v>
      </c>
      <c r="N12" s="5">
        <f t="shared" si="0"/>
        <v>39.084745762711862</v>
      </c>
      <c r="O12" s="5">
        <f t="shared" si="1"/>
        <v>65.305084745762713</v>
      </c>
    </row>
    <row r="13" spans="1:15" x14ac:dyDescent="0.2">
      <c r="B13" s="62" t="s">
        <v>163</v>
      </c>
      <c r="C13" s="64">
        <v>20.882352941176471</v>
      </c>
      <c r="D13" s="64">
        <v>53.117647058823529</v>
      </c>
      <c r="E13" s="64">
        <v>20.529411764705884</v>
      </c>
      <c r="F13" s="64">
        <v>38.647058823529413</v>
      </c>
      <c r="G13" s="64"/>
      <c r="H13" s="64">
        <v>18.882352941176471</v>
      </c>
      <c r="L13" t="s">
        <v>164</v>
      </c>
      <c r="M13" s="5">
        <f t="shared" si="2"/>
        <v>18.882352941176471</v>
      </c>
      <c r="N13" s="5">
        <f t="shared" si="0"/>
        <v>20.470588235294116</v>
      </c>
      <c r="O13" s="5">
        <f t="shared" si="1"/>
        <v>43.941176470588232</v>
      </c>
    </row>
    <row r="14" spans="1:15" ht="19.25" customHeight="1" x14ac:dyDescent="0.2">
      <c r="B14" s="68" t="s">
        <v>155</v>
      </c>
      <c r="C14" s="70">
        <v>23.913043478260871</v>
      </c>
      <c r="D14" s="70">
        <v>71.826086956521735</v>
      </c>
      <c r="E14" s="70">
        <v>35.478260869565219</v>
      </c>
      <c r="F14" s="70">
        <v>42.695652173913047</v>
      </c>
      <c r="G14" s="70"/>
      <c r="H14" s="70">
        <v>28.739130434782609</v>
      </c>
      <c r="L14" t="s">
        <v>158</v>
      </c>
      <c r="M14" s="5">
        <f t="shared" si="2"/>
        <v>28.739130434782609</v>
      </c>
      <c r="N14" s="5">
        <f t="shared" si="0"/>
        <v>21.826086956521738</v>
      </c>
      <c r="O14" s="5">
        <f t="shared" si="1"/>
        <v>42.869565217391305</v>
      </c>
    </row>
    <row r="15" spans="1:15" x14ac:dyDescent="0.2">
      <c r="B15" s="68" t="s">
        <v>156</v>
      </c>
      <c r="C15" s="70">
        <v>15.76923076923077</v>
      </c>
      <c r="D15" s="70">
        <v>58.615384615384613</v>
      </c>
      <c r="E15" s="70">
        <v>9.1538461538461533</v>
      </c>
      <c r="F15" s="70">
        <v>46.846153846153847</v>
      </c>
      <c r="G15" s="70"/>
      <c r="H15" s="70">
        <v>12.384615384615385</v>
      </c>
      <c r="L15" t="s">
        <v>159</v>
      </c>
      <c r="M15" s="5">
        <f t="shared" si="2"/>
        <v>12.384615384615385</v>
      </c>
      <c r="N15" s="5">
        <f t="shared" si="0"/>
        <v>10.23076923076923</v>
      </c>
      <c r="O15" s="5">
        <f t="shared" si="1"/>
        <v>22.923076923076923</v>
      </c>
    </row>
    <row r="16" spans="1:15" x14ac:dyDescent="0.2">
      <c r="B16" s="68" t="s">
        <v>165</v>
      </c>
      <c r="C16" s="70">
        <v>24.567567567567568</v>
      </c>
      <c r="D16" s="70">
        <v>65.513513513513516</v>
      </c>
      <c r="E16" s="70">
        <v>33.945945945945944</v>
      </c>
      <c r="F16" s="70">
        <v>55.810810810810814</v>
      </c>
      <c r="G16" s="70"/>
      <c r="H16" s="70">
        <v>33.405405405405403</v>
      </c>
      <c r="L16" t="s">
        <v>166</v>
      </c>
      <c r="M16" s="5">
        <f t="shared" si="2"/>
        <v>33.405405405405403</v>
      </c>
      <c r="N16" s="5">
        <f t="shared" si="0"/>
        <v>26.810810810810811</v>
      </c>
      <c r="O16" s="5">
        <f t="shared" si="1"/>
        <v>57.783783783783782</v>
      </c>
    </row>
    <row r="17" spans="2:15" x14ac:dyDescent="0.2">
      <c r="B17" s="68" t="s">
        <v>167</v>
      </c>
      <c r="C17" s="70">
        <v>8.8181818181818183</v>
      </c>
      <c r="D17" s="70">
        <v>53.363636363636367</v>
      </c>
      <c r="E17" s="70">
        <v>17.181818181818183</v>
      </c>
      <c r="F17" s="70">
        <v>31.363636363636363</v>
      </c>
      <c r="G17" s="70"/>
      <c r="H17" s="70">
        <v>11.454545454545455</v>
      </c>
      <c r="L17" t="s">
        <v>168</v>
      </c>
      <c r="M17" s="5">
        <f t="shared" si="2"/>
        <v>11.454545454545455</v>
      </c>
      <c r="N17" s="5">
        <f t="shared" si="0"/>
        <v>11.363636363636363</v>
      </c>
      <c r="O17" s="5">
        <f t="shared" si="1"/>
        <v>32.727272727272727</v>
      </c>
    </row>
    <row r="18" spans="2:15" ht="9" customHeight="1" x14ac:dyDescent="0.2"/>
    <row r="19" spans="2:15" ht="32" x14ac:dyDescent="0.2">
      <c r="B19" s="82" t="s">
        <v>28</v>
      </c>
      <c r="C19" s="61" t="s">
        <v>39</v>
      </c>
      <c r="D19" s="61" t="s">
        <v>40</v>
      </c>
      <c r="E19" s="61" t="s">
        <v>41</v>
      </c>
      <c r="F19" s="61" t="s">
        <v>42</v>
      </c>
      <c r="G19" s="61"/>
      <c r="H19" s="61" t="s">
        <v>55</v>
      </c>
    </row>
    <row r="20" spans="2:15" ht="20.5" customHeight="1" x14ac:dyDescent="0.2">
      <c r="B20" t="s">
        <v>7</v>
      </c>
      <c r="C20" s="5">
        <v>29.044444444444444</v>
      </c>
      <c r="D20" s="5">
        <v>46.06666666666667</v>
      </c>
      <c r="E20" s="5">
        <v>36.866666666666667</v>
      </c>
      <c r="F20" s="5">
        <v>61.62222222222222</v>
      </c>
      <c r="G20" s="5"/>
      <c r="H20" s="5">
        <v>32.68888888888889</v>
      </c>
    </row>
    <row r="21" spans="2:15" x14ac:dyDescent="0.2">
      <c r="B21" t="s">
        <v>8</v>
      </c>
      <c r="C21" s="5">
        <v>58.472222222222221</v>
      </c>
      <c r="D21" s="5">
        <v>102.61111111111111</v>
      </c>
      <c r="E21" s="5">
        <v>93.305555555555557</v>
      </c>
      <c r="F21" s="5">
        <v>54.277777777777779</v>
      </c>
      <c r="G21" s="5"/>
      <c r="H21" s="5">
        <v>76.361111111111114</v>
      </c>
    </row>
    <row r="22" spans="2:15" x14ac:dyDescent="0.2">
      <c r="B22" t="s">
        <v>12</v>
      </c>
      <c r="C22" s="5">
        <v>26.56</v>
      </c>
      <c r="D22" s="5">
        <v>30.56</v>
      </c>
      <c r="E22" s="5">
        <v>21.92</v>
      </c>
      <c r="F22" s="5">
        <v>52.64</v>
      </c>
      <c r="G22" s="5"/>
      <c r="H22" s="5">
        <v>21.92</v>
      </c>
    </row>
    <row r="23" spans="2:15" ht="19.25" customHeight="1" x14ac:dyDescent="0.2">
      <c r="B23" s="62" t="s">
        <v>61</v>
      </c>
      <c r="C23" s="64">
        <v>35.285714285714285</v>
      </c>
      <c r="D23" s="64">
        <v>39.285714285714285</v>
      </c>
      <c r="E23" s="64">
        <v>32.314285714285717</v>
      </c>
      <c r="F23" s="64">
        <v>49.2</v>
      </c>
      <c r="G23" s="64"/>
      <c r="H23" s="64">
        <v>26.8</v>
      </c>
    </row>
    <row r="24" spans="2:15" x14ac:dyDescent="0.2">
      <c r="B24" s="62" t="s">
        <v>57</v>
      </c>
      <c r="C24" s="64">
        <v>40.333333333333336</v>
      </c>
      <c r="D24" s="64">
        <v>12.555555555555555</v>
      </c>
      <c r="E24" s="64">
        <v>12.333333333333334</v>
      </c>
      <c r="F24" s="64">
        <v>48.833333333333336</v>
      </c>
      <c r="G24" s="64"/>
      <c r="H24" s="64">
        <v>14.277777777777779</v>
      </c>
    </row>
    <row r="25" spans="2:15" x14ac:dyDescent="0.2">
      <c r="B25" s="62" t="s">
        <v>161</v>
      </c>
      <c r="C25" s="64">
        <v>46.796610169491522</v>
      </c>
      <c r="D25" s="64">
        <v>43.152542372881356</v>
      </c>
      <c r="E25" s="64">
        <v>38.152542372881356</v>
      </c>
      <c r="F25" s="64">
        <v>59.779661016949156</v>
      </c>
      <c r="G25" s="64"/>
      <c r="H25" s="64">
        <v>39.084745762711862</v>
      </c>
    </row>
    <row r="26" spans="2:15" x14ac:dyDescent="0.2">
      <c r="B26" s="62" t="s">
        <v>163</v>
      </c>
      <c r="C26" s="64">
        <v>38.529411764705884</v>
      </c>
      <c r="D26" s="64">
        <v>25.411764705882351</v>
      </c>
      <c r="E26" s="64">
        <v>25.117647058823529</v>
      </c>
      <c r="F26" s="64">
        <v>35.058823529411768</v>
      </c>
      <c r="G26" s="64"/>
      <c r="H26" s="64">
        <v>20.470588235294116</v>
      </c>
    </row>
    <row r="27" spans="2:15" ht="19.25" customHeight="1" x14ac:dyDescent="0.2">
      <c r="B27" s="68" t="s">
        <v>155</v>
      </c>
      <c r="C27" s="70">
        <v>21.782608695652176</v>
      </c>
      <c r="D27" s="70">
        <v>39.608695652173914</v>
      </c>
      <c r="E27" s="70">
        <v>29.391304347826086</v>
      </c>
      <c r="F27" s="70">
        <v>47.739130434782609</v>
      </c>
      <c r="G27" s="70"/>
      <c r="H27" s="70">
        <v>21.826086956521738</v>
      </c>
    </row>
    <row r="28" spans="2:15" x14ac:dyDescent="0.2">
      <c r="B28" s="68" t="s">
        <v>156</v>
      </c>
      <c r="C28" s="70">
        <v>26.153846153846153</v>
      </c>
      <c r="D28" s="70">
        <v>10.692307692307692</v>
      </c>
      <c r="E28" s="70">
        <v>8.8461538461538467</v>
      </c>
      <c r="F28" s="70">
        <v>48.846153846153847</v>
      </c>
      <c r="G28" s="70"/>
      <c r="H28" s="70">
        <v>10.23076923076923</v>
      </c>
    </row>
    <row r="29" spans="2:15" x14ac:dyDescent="0.2">
      <c r="B29" s="68" t="s">
        <v>165</v>
      </c>
      <c r="C29" s="70">
        <v>28.297297297297298</v>
      </c>
      <c r="D29" s="70">
        <v>38.432432432432435</v>
      </c>
      <c r="E29" s="70">
        <v>29.351351351351351</v>
      </c>
      <c r="F29" s="70">
        <v>57.270270270270274</v>
      </c>
      <c r="G29" s="70"/>
      <c r="H29" s="70">
        <v>26.810810810810811</v>
      </c>
    </row>
    <row r="30" spans="2:15" x14ac:dyDescent="0.2">
      <c r="B30" s="68" t="s">
        <v>167</v>
      </c>
      <c r="C30" s="70">
        <v>18.727272727272727</v>
      </c>
      <c r="D30" s="70">
        <v>19</v>
      </c>
      <c r="E30" s="70">
        <v>14.090909090909092</v>
      </c>
      <c r="F30" s="70">
        <v>37</v>
      </c>
      <c r="G30" s="70"/>
      <c r="H30" s="70">
        <v>11.363636363636363</v>
      </c>
    </row>
    <row r="31" spans="2:15" ht="9" customHeight="1" x14ac:dyDescent="0.2"/>
    <row r="32" spans="2:15" ht="32" x14ac:dyDescent="0.2">
      <c r="B32" s="82" t="s">
        <v>29</v>
      </c>
      <c r="C32" s="61" t="s">
        <v>43</v>
      </c>
      <c r="D32" s="61" t="s">
        <v>44</v>
      </c>
      <c r="E32" s="61" t="s">
        <v>45</v>
      </c>
      <c r="F32" s="61" t="s">
        <v>46</v>
      </c>
      <c r="G32" s="61" t="s">
        <v>47</v>
      </c>
      <c r="H32" s="61" t="s">
        <v>55</v>
      </c>
    </row>
    <row r="33" spans="2:8" ht="20.5" customHeight="1" x14ac:dyDescent="0.2">
      <c r="B33" t="s">
        <v>7</v>
      </c>
      <c r="C33" s="5">
        <v>49.355555555555554</v>
      </c>
      <c r="D33" s="5">
        <v>82.511111111111106</v>
      </c>
      <c r="E33" s="5">
        <v>61.266666666666666</v>
      </c>
      <c r="F33" s="5">
        <v>71.111111111111114</v>
      </c>
      <c r="G33" s="5">
        <v>66.8</v>
      </c>
      <c r="H33" s="5">
        <v>62.955555555555556</v>
      </c>
    </row>
    <row r="34" spans="2:8" x14ac:dyDescent="0.2">
      <c r="B34" t="s">
        <v>8</v>
      </c>
      <c r="C34" s="5">
        <v>56.638888888888886</v>
      </c>
      <c r="D34" s="5">
        <v>79.111111111111114</v>
      </c>
      <c r="E34" s="5">
        <v>99.444444444444443</v>
      </c>
      <c r="F34" s="5">
        <v>63.888888888888886</v>
      </c>
      <c r="G34" s="5">
        <v>60.611111111111114</v>
      </c>
      <c r="H34" s="5">
        <v>73.805555555555557</v>
      </c>
    </row>
    <row r="35" spans="2:8" x14ac:dyDescent="0.2">
      <c r="B35" t="s">
        <v>12</v>
      </c>
      <c r="C35" s="5">
        <v>44.44</v>
      </c>
      <c r="D35" s="5">
        <v>84.76</v>
      </c>
      <c r="E35" s="5">
        <v>43.48</v>
      </c>
      <c r="F35" s="5">
        <v>66.48</v>
      </c>
      <c r="G35" s="5">
        <v>61</v>
      </c>
      <c r="H35" s="5">
        <v>51.16</v>
      </c>
    </row>
    <row r="36" spans="2:8" ht="19.25" customHeight="1" x14ac:dyDescent="0.2">
      <c r="B36" s="62" t="s">
        <v>61</v>
      </c>
      <c r="C36" s="64">
        <v>48.285714285714285</v>
      </c>
      <c r="D36" s="64">
        <v>75.742857142857147</v>
      </c>
      <c r="E36" s="64">
        <v>51.914285714285711</v>
      </c>
      <c r="F36" s="64">
        <v>67.51428571428572</v>
      </c>
      <c r="G36" s="64">
        <v>55.114285714285714</v>
      </c>
      <c r="H36" s="64">
        <v>49.114285714285714</v>
      </c>
    </row>
    <row r="37" spans="2:8" x14ac:dyDescent="0.2">
      <c r="B37" s="62" t="s">
        <v>57</v>
      </c>
      <c r="C37" s="64">
        <v>55.722222222222221</v>
      </c>
      <c r="D37" s="64">
        <v>73.444444444444443</v>
      </c>
      <c r="E37" s="64">
        <v>20.888888888888889</v>
      </c>
      <c r="F37" s="64">
        <v>56.166666666666664</v>
      </c>
      <c r="G37" s="64">
        <v>49.944444444444443</v>
      </c>
      <c r="H37" s="64">
        <v>31.5</v>
      </c>
    </row>
    <row r="38" spans="2:8" x14ac:dyDescent="0.2">
      <c r="B38" s="62" t="s">
        <v>161</v>
      </c>
      <c r="C38" s="64">
        <v>60.16949152542373</v>
      </c>
      <c r="D38" s="64">
        <v>70.86440677966101</v>
      </c>
      <c r="E38" s="64">
        <v>53.728813559322035</v>
      </c>
      <c r="F38" s="64">
        <v>73.067796610169495</v>
      </c>
      <c r="G38" s="64">
        <v>70.593220338983045</v>
      </c>
      <c r="H38" s="64">
        <v>65.305084745762713</v>
      </c>
    </row>
    <row r="39" spans="2:8" x14ac:dyDescent="0.2">
      <c r="B39" s="62" t="s">
        <v>163</v>
      </c>
      <c r="C39" s="64">
        <v>61.352941176470587</v>
      </c>
      <c r="D39" s="64">
        <v>68</v>
      </c>
      <c r="E39" s="64">
        <v>33</v>
      </c>
      <c r="F39" s="64">
        <v>62.411764705882355</v>
      </c>
      <c r="G39" s="64">
        <v>53.588235294117645</v>
      </c>
      <c r="H39" s="64">
        <v>43.941176470588232</v>
      </c>
    </row>
    <row r="40" spans="2:8" ht="19.25" customHeight="1" x14ac:dyDescent="0.2">
      <c r="B40" s="68" t="s">
        <v>155</v>
      </c>
      <c r="C40" s="70">
        <v>36.217391304347828</v>
      </c>
      <c r="D40" s="70">
        <v>82.130434782608702</v>
      </c>
      <c r="E40" s="70">
        <v>51.260869565217391</v>
      </c>
      <c r="F40" s="70">
        <v>63.043478260869563</v>
      </c>
      <c r="G40" s="70">
        <v>49.956521739130437</v>
      </c>
      <c r="H40" s="70">
        <v>42.869565217391305</v>
      </c>
    </row>
    <row r="41" spans="2:8" x14ac:dyDescent="0.2">
      <c r="B41" s="68" t="s">
        <v>156</v>
      </c>
      <c r="C41" s="70">
        <v>40.07692307692308</v>
      </c>
      <c r="D41" s="70">
        <v>75.615384615384613</v>
      </c>
      <c r="E41" s="70">
        <v>17.76923076923077</v>
      </c>
      <c r="F41" s="70">
        <v>48.230769230769234</v>
      </c>
      <c r="G41" s="70">
        <v>47.384615384615387</v>
      </c>
      <c r="H41" s="70">
        <v>22.923076923076923</v>
      </c>
    </row>
    <row r="42" spans="2:8" x14ac:dyDescent="0.2">
      <c r="B42" s="68" t="s">
        <v>165</v>
      </c>
      <c r="C42" s="70">
        <v>48.891891891891895</v>
      </c>
      <c r="D42" s="70">
        <v>75.378378378378372</v>
      </c>
      <c r="E42" s="70">
        <v>52.054054054054056</v>
      </c>
      <c r="F42" s="70">
        <v>70</v>
      </c>
      <c r="G42" s="70">
        <v>64.567567567567565</v>
      </c>
      <c r="H42" s="70">
        <v>57.783783783783782</v>
      </c>
    </row>
    <row r="43" spans="2:8" x14ac:dyDescent="0.2">
      <c r="B43" s="68" t="s">
        <v>167</v>
      </c>
      <c r="C43" s="70">
        <v>44.545454545454547</v>
      </c>
      <c r="D43" s="70">
        <v>70.63636363636364</v>
      </c>
      <c r="E43" s="70">
        <v>31.636363636363637</v>
      </c>
      <c r="F43" s="70">
        <v>53.454545454545453</v>
      </c>
      <c r="G43" s="70">
        <v>45.727272727272727</v>
      </c>
      <c r="H43" s="70">
        <v>32.727272727272727</v>
      </c>
    </row>
    <row r="44" spans="2:8" ht="9" customHeight="1" x14ac:dyDescent="0.2"/>
    <row r="45" spans="2:8" x14ac:dyDescent="0.2">
      <c r="B45" s="3"/>
      <c r="C45" s="3"/>
      <c r="D45" s="3"/>
      <c r="E45" s="3"/>
      <c r="F45" s="3"/>
      <c r="G45" s="3"/>
      <c r="H45" s="3"/>
    </row>
    <row r="46" spans="2:8" x14ac:dyDescent="0.2">
      <c r="B46" t="s">
        <v>56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F268B-B2E6-475B-ABCA-B1A1E932D28D}">
  <sheetPr>
    <tabColor theme="5" tint="0.79998168889431442"/>
  </sheetPr>
  <dimension ref="B1:W129"/>
  <sheetViews>
    <sheetView showGridLines="0" topLeftCell="A76" zoomScale="90" zoomScaleNormal="90" workbookViewId="0">
      <selection activeCell="Q131" sqref="Q131"/>
    </sheetView>
  </sheetViews>
  <sheetFormatPr baseColWidth="10" defaultColWidth="11.5" defaultRowHeight="15" outlineLevelRow="2" x14ac:dyDescent="0.2"/>
  <cols>
    <col min="1" max="1" width="3.5" style="21" customWidth="1"/>
    <col min="2" max="2" width="34.5" style="21" customWidth="1"/>
    <col min="3" max="4" width="11.6640625" style="21" bestFit="1" customWidth="1"/>
    <col min="5" max="5" width="11.6640625" style="21" customWidth="1"/>
    <col min="6" max="6" width="12.6640625" style="21" customWidth="1"/>
    <col min="7" max="9" width="11.6640625" style="21" bestFit="1" customWidth="1"/>
    <col min="10" max="11" width="11.6640625" style="21" customWidth="1"/>
    <col min="12" max="12" width="13.6640625" style="21" customWidth="1"/>
    <col min="13" max="16384" width="11.5" style="21"/>
  </cols>
  <sheetData>
    <row r="1" spans="2:11" s="18" customFormat="1" ht="21" customHeight="1" x14ac:dyDescent="0.2">
      <c r="B1" s="17" t="s">
        <v>65</v>
      </c>
    </row>
    <row r="2" spans="2:11" s="18" customFormat="1" ht="21" customHeight="1" x14ac:dyDescent="0.2">
      <c r="B2" s="19" t="s">
        <v>66</v>
      </c>
    </row>
    <row r="3" spans="2:11" x14ac:dyDescent="0.2">
      <c r="B3" s="20" t="s">
        <v>67</v>
      </c>
      <c r="C3"/>
      <c r="D3"/>
      <c r="E3"/>
      <c r="F3"/>
      <c r="G3"/>
      <c r="H3"/>
      <c r="I3"/>
      <c r="J3"/>
      <c r="K3"/>
    </row>
    <row r="4" spans="2:11" x14ac:dyDescent="0.2">
      <c r="B4" s="86"/>
      <c r="C4" s="86">
        <v>2016</v>
      </c>
      <c r="D4" s="86">
        <v>2017</v>
      </c>
      <c r="E4" s="86">
        <v>2018</v>
      </c>
      <c r="F4" s="86">
        <v>2019</v>
      </c>
      <c r="G4" s="86">
        <v>2020</v>
      </c>
      <c r="H4" s="86">
        <v>2021</v>
      </c>
      <c r="I4" s="86">
        <v>2022</v>
      </c>
      <c r="J4" s="86">
        <v>2023</v>
      </c>
      <c r="K4" s="52"/>
    </row>
    <row r="5" spans="2:11" ht="18" customHeight="1" x14ac:dyDescent="0.2">
      <c r="B5" s="22" t="s">
        <v>68</v>
      </c>
      <c r="C5" s="23">
        <v>55.986862132143294</v>
      </c>
      <c r="D5" s="23">
        <v>70.052117726651204</v>
      </c>
      <c r="E5" s="23">
        <v>71.26320067463044</v>
      </c>
      <c r="F5" s="23">
        <v>82.904550877660739</v>
      </c>
      <c r="G5" s="23">
        <v>96.775559162269261</v>
      </c>
      <c r="H5" s="23">
        <v>98.026967989578054</v>
      </c>
      <c r="I5" s="23">
        <v>129.79900676723287</v>
      </c>
      <c r="J5" s="23">
        <v>145.10998680598712</v>
      </c>
      <c r="K5" s="25"/>
    </row>
    <row r="6" spans="2:11" x14ac:dyDescent="0.2">
      <c r="B6" s="24" t="s">
        <v>69</v>
      </c>
      <c r="C6" s="48">
        <v>0.1971748189054367</v>
      </c>
      <c r="D6" s="48">
        <v>0.17974555973416501</v>
      </c>
      <c r="E6" s="48">
        <v>0.19600836973781333</v>
      </c>
      <c r="F6" s="48">
        <v>0.1938998524516074</v>
      </c>
      <c r="G6" s="48">
        <v>0.22043198682476955</v>
      </c>
      <c r="H6" s="48">
        <v>0.19324513617776157</v>
      </c>
      <c r="I6" s="48">
        <v>0.20109317911633767</v>
      </c>
      <c r="J6" s="48">
        <v>0.19719381175381337</v>
      </c>
      <c r="K6" s="47"/>
    </row>
    <row r="7" spans="2:11" x14ac:dyDescent="0.2">
      <c r="B7" s="24" t="s">
        <v>70</v>
      </c>
      <c r="C7" s="48">
        <v>1.7680912703916644E-2</v>
      </c>
      <c r="D7" s="48">
        <v>2.29419381707275E-2</v>
      </c>
      <c r="E7" s="48">
        <v>2.9078204677128242E-2</v>
      </c>
      <c r="F7" s="48">
        <v>2.1478082013841895E-2</v>
      </c>
      <c r="G7" s="48">
        <v>2.4799910376944411E-2</v>
      </c>
      <c r="H7" s="48">
        <v>2.6265722263240563E-2</v>
      </c>
      <c r="I7" s="48">
        <v>3.0904285798834953E-2</v>
      </c>
      <c r="J7" s="48">
        <v>3.1695357896977826E-2</v>
      </c>
      <c r="K7" s="47"/>
    </row>
    <row r="8" spans="2:11" x14ac:dyDescent="0.2">
      <c r="B8" s="21" t="s">
        <v>71</v>
      </c>
      <c r="C8" s="48">
        <v>0.21908048584003206</v>
      </c>
      <c r="D8" s="48">
        <v>0.22882444863356791</v>
      </c>
      <c r="E8" s="48">
        <v>0.20708252092396151</v>
      </c>
      <c r="F8" s="48">
        <v>0.21870198441419811</v>
      </c>
      <c r="G8" s="48">
        <v>0.22064874817936606</v>
      </c>
      <c r="H8" s="48">
        <v>0.23385090228006439</v>
      </c>
      <c r="I8" s="48">
        <v>0.26120431302983177</v>
      </c>
      <c r="J8" s="48">
        <v>0.24106849850410875</v>
      </c>
      <c r="K8" s="47"/>
    </row>
    <row r="9" spans="2:11" x14ac:dyDescent="0.2">
      <c r="B9" s="21" t="s">
        <v>178</v>
      </c>
      <c r="C9" s="48">
        <v>0.36470896539660991</v>
      </c>
      <c r="D9" s="48">
        <v>0.33374505284923789</v>
      </c>
      <c r="E9" s="48">
        <v>0.31847603952800141</v>
      </c>
      <c r="F9" s="48">
        <v>0.37270061965224743</v>
      </c>
      <c r="G9" s="48">
        <v>0.36578643227820129</v>
      </c>
      <c r="H9" s="48">
        <v>0.34713853562898445</v>
      </c>
      <c r="I9" s="48">
        <v>0.38437946517231653</v>
      </c>
      <c r="J9" s="48">
        <v>0.35871664635111095</v>
      </c>
      <c r="K9" s="47"/>
    </row>
    <row r="10" spans="2:11" x14ac:dyDescent="0.2">
      <c r="B10" s="21" t="s">
        <v>73</v>
      </c>
      <c r="C10" s="48">
        <v>9.9048264082046936E-2</v>
      </c>
      <c r="D10" s="48">
        <v>8.6243853637658838E-2</v>
      </c>
      <c r="E10" s="48">
        <v>8.2954588922138583E-2</v>
      </c>
      <c r="F10" s="48">
        <v>9.4152792384425865E-2</v>
      </c>
      <c r="G10" s="48">
        <v>8.7560899038565898E-2</v>
      </c>
      <c r="H10" s="48">
        <v>0.10933606475234786</v>
      </c>
      <c r="I10" s="48">
        <v>0.1064281868499668</v>
      </c>
      <c r="J10" s="48">
        <v>8.7307703091503194E-2</v>
      </c>
      <c r="K10" s="47"/>
    </row>
    <row r="11" spans="2:11" x14ac:dyDescent="0.2">
      <c r="B11" s="88" t="s">
        <v>72</v>
      </c>
      <c r="C11" s="89">
        <v>0.1039949454191452</v>
      </c>
      <c r="D11" s="89">
        <v>0.11913078715350851</v>
      </c>
      <c r="E11" s="89">
        <v>0.13073660520630842</v>
      </c>
      <c r="F11" s="89">
        <v>0.11456917915052378</v>
      </c>
      <c r="G11" s="89">
        <v>0.14334968621876651</v>
      </c>
      <c r="H11" s="89">
        <v>0.13772586666917858</v>
      </c>
      <c r="I11" s="89">
        <v>0.11842684156622824</v>
      </c>
      <c r="J11" s="89">
        <v>0.1079587796469981</v>
      </c>
      <c r="K11" s="47"/>
    </row>
    <row r="12" spans="2:11" x14ac:dyDescent="0.2">
      <c r="B12" s="88" t="s">
        <v>188</v>
      </c>
      <c r="C12" s="89">
        <v>9.0994253483857826E-2</v>
      </c>
      <c r="D12" s="89">
        <v>0.10418939930507136</v>
      </c>
      <c r="E12" s="89">
        <v>0.11902943987436927</v>
      </c>
      <c r="F12" s="89">
        <v>0.1010449200028911</v>
      </c>
      <c r="G12" s="89">
        <v>0.13021539666243115</v>
      </c>
      <c r="H12" s="89">
        <v>0.1224820910254404</v>
      </c>
      <c r="I12" s="89">
        <v>9.9778365455383822E-2</v>
      </c>
      <c r="J12" s="89">
        <v>9.4565827672609015E-2</v>
      </c>
      <c r="K12" s="47"/>
    </row>
    <row r="13" spans="2:11" outlineLevel="1" x14ac:dyDescent="0.2">
      <c r="B13" s="88" t="s">
        <v>198</v>
      </c>
      <c r="C13" s="89">
        <v>1.3000691935287381E-2</v>
      </c>
      <c r="D13" s="89">
        <v>1.4941387848437144E-2</v>
      </c>
      <c r="E13" s="89">
        <v>1.1707165331939174E-2</v>
      </c>
      <c r="F13" s="89">
        <v>1.3524259147632705E-2</v>
      </c>
      <c r="G13" s="89">
        <v>1.3134289556335336E-2</v>
      </c>
      <c r="H13" s="89">
        <v>1.524377564373822E-2</v>
      </c>
      <c r="I13" s="89">
        <v>1.8648476110844425E-2</v>
      </c>
      <c r="J13" s="89">
        <v>1.3392951974389073E-2</v>
      </c>
      <c r="K13" s="47"/>
    </row>
    <row r="14" spans="2:11" x14ac:dyDescent="0.2">
      <c r="B14" s="88" t="s">
        <v>210</v>
      </c>
      <c r="C14" s="89">
        <v>0.24362581038398926</v>
      </c>
      <c r="D14" s="89">
        <v>0.23246351912977542</v>
      </c>
      <c r="E14" s="89">
        <v>0.25536091921104137</v>
      </c>
      <c r="F14" s="89">
        <v>0.25111458613553567</v>
      </c>
      <c r="G14" s="89">
        <v>0.29277942679415153</v>
      </c>
      <c r="H14" s="89">
        <v>0.25614268944356727</v>
      </c>
      <c r="I14" s="89">
        <v>0.264508891188386</v>
      </c>
      <c r="J14" s="89">
        <v>0.25168350867447664</v>
      </c>
      <c r="K14" s="47"/>
    </row>
    <row r="15" spans="2:11" outlineLevel="1" x14ac:dyDescent="0.2">
      <c r="B15" s="88" t="s">
        <v>221</v>
      </c>
      <c r="C15" s="89">
        <v>4.0759608724300476E-2</v>
      </c>
      <c r="D15" s="89">
        <v>4.8883190810115031E-2</v>
      </c>
      <c r="E15" s="89">
        <v>4.4473648816440746E-2</v>
      </c>
      <c r="F15" s="89">
        <v>3.286116346371757E-2</v>
      </c>
      <c r="G15" s="89">
        <v>4.1361908524474841E-2</v>
      </c>
      <c r="H15" s="89">
        <v>5.2831562430490364E-2</v>
      </c>
      <c r="I15" s="89">
        <v>5.9519304678189194E-2</v>
      </c>
      <c r="J15" s="89">
        <v>4.6143907323825964E-2</v>
      </c>
      <c r="K15" s="47"/>
    </row>
    <row r="16" spans="2:11" x14ac:dyDescent="0.2">
      <c r="B16" s="90" t="s">
        <v>233</v>
      </c>
      <c r="C16" s="91">
        <v>7.1367603773446517E-2</v>
      </c>
      <c r="D16" s="91">
        <v>7.8072878713387528E-2</v>
      </c>
      <c r="E16" s="91">
        <v>7.541607873789645E-2</v>
      </c>
      <c r="F16" s="91">
        <v>7.9565307062877413E-2</v>
      </c>
      <c r="G16" s="91">
        <v>9.4622520229195595E-2</v>
      </c>
      <c r="H16" s="91">
        <v>9.1299668139469645E-2</v>
      </c>
      <c r="I16" s="91">
        <v>7.7252734921702551E-2</v>
      </c>
      <c r="J16" s="91">
        <v>6.733405717617813E-2</v>
      </c>
      <c r="K16" s="47"/>
    </row>
    <row r="17" spans="2:18" x14ac:dyDescent="0.2">
      <c r="B17" s="90" t="s">
        <v>244</v>
      </c>
      <c r="C17" s="91">
        <v>6.1356204063211552E-2</v>
      </c>
      <c r="D17" s="91">
        <v>6.8907139290483449E-2</v>
      </c>
      <c r="E17" s="91">
        <v>6.8775701120371652E-2</v>
      </c>
      <c r="F17" s="91">
        <v>7.1694914180974373E-2</v>
      </c>
      <c r="G17" s="91">
        <v>8.5939725722372656E-2</v>
      </c>
      <c r="H17" s="91">
        <v>8.3212698138088639E-2</v>
      </c>
      <c r="I17" s="91">
        <v>6.5530243606242961E-2</v>
      </c>
      <c r="J17" s="91">
        <v>5.9427538801979089E-2</v>
      </c>
      <c r="K17" s="47"/>
    </row>
    <row r="18" spans="2:18" outlineLevel="1" x14ac:dyDescent="0.2">
      <c r="B18" s="90" t="s">
        <v>255</v>
      </c>
      <c r="C18" s="91">
        <v>1.0011399710234979E-2</v>
      </c>
      <c r="D18" s="91">
        <v>9.1657394229040477E-3</v>
      </c>
      <c r="E18" s="91">
        <v>6.6403776175247772E-3</v>
      </c>
      <c r="F18" s="91">
        <v>7.8703928819030562E-3</v>
      </c>
      <c r="G18" s="91">
        <v>8.6827945068229193E-3</v>
      </c>
      <c r="H18" s="91">
        <v>8.0869700013809932E-3</v>
      </c>
      <c r="I18" s="91">
        <v>1.1722491315459584E-2</v>
      </c>
      <c r="J18" s="91">
        <v>7.9065183741990376E-3</v>
      </c>
      <c r="K18" s="47"/>
    </row>
    <row r="19" spans="2:18" x14ac:dyDescent="0.2">
      <c r="B19" s="90" t="s">
        <v>266</v>
      </c>
      <c r="C19" s="91">
        <v>0.17780310073488492</v>
      </c>
      <c r="D19" s="91">
        <v>0.1480097170421672</v>
      </c>
      <c r="E19" s="91">
        <v>0.17898547814124391</v>
      </c>
      <c r="F19" s="91">
        <v>0.1729853025410262</v>
      </c>
      <c r="G19" s="91">
        <v>0.19901541535135545</v>
      </c>
      <c r="H19" s="91">
        <v>0.17498538159000684</v>
      </c>
      <c r="I19" s="91">
        <v>0.1816340063051225</v>
      </c>
      <c r="J19" s="91">
        <v>0.17698260610695615</v>
      </c>
      <c r="K19" s="47"/>
    </row>
    <row r="20" spans="2:18" outlineLevel="1" x14ac:dyDescent="0.2">
      <c r="B20" s="92" t="s">
        <v>277</v>
      </c>
      <c r="C20" s="93">
        <v>3.1702666031044449E-2</v>
      </c>
      <c r="D20" s="93">
        <v>3.28177119382181E-2</v>
      </c>
      <c r="E20" s="93">
        <v>2.6111438246947987E-2</v>
      </c>
      <c r="F20" s="93">
        <v>2.5015013514201895E-2</v>
      </c>
      <c r="G20" s="93">
        <v>3.0001975919714173E-2</v>
      </c>
      <c r="H20" s="93">
        <v>4.1661167401787692E-2</v>
      </c>
      <c r="I20" s="93">
        <v>4.2063780900183721E-2</v>
      </c>
      <c r="J20" s="93">
        <v>3.5481298843263447E-2</v>
      </c>
      <c r="M20" s="35" t="s">
        <v>301</v>
      </c>
    </row>
    <row r="21" spans="2:18" ht="18" customHeight="1" x14ac:dyDescent="0.2">
      <c r="B21" s="22" t="s">
        <v>74</v>
      </c>
      <c r="C21" s="23">
        <v>9.2871597642830928</v>
      </c>
      <c r="D21" s="23">
        <v>11.470194568229836</v>
      </c>
      <c r="E21" s="23">
        <v>11.522740716856729</v>
      </c>
      <c r="F21" s="23">
        <v>13.243671539677672</v>
      </c>
      <c r="G21" s="23">
        <v>15.282118108993298</v>
      </c>
      <c r="H21" s="23">
        <v>15.31713375135894</v>
      </c>
      <c r="I21" s="23">
        <v>20.076363224672448</v>
      </c>
      <c r="J21" s="23">
        <v>22.212440349883515</v>
      </c>
      <c r="M21" s="21" t="s">
        <v>125</v>
      </c>
      <c r="N21" s="51">
        <f t="shared" ref="N21:N36" si="0">AVERAGE(C21:J21)</f>
        <v>14.80147775299444</v>
      </c>
    </row>
    <row r="22" spans="2:18" x14ac:dyDescent="0.2">
      <c r="B22" s="24" t="s">
        <v>75</v>
      </c>
      <c r="C22" s="25">
        <v>11.19178263773121</v>
      </c>
      <c r="D22" s="25">
        <v>12.467446511429619</v>
      </c>
      <c r="E22" s="25">
        <v>13.507833315117098</v>
      </c>
      <c r="F22" s="25">
        <v>15.179703228414443</v>
      </c>
      <c r="G22" s="25">
        <v>19.668048264166803</v>
      </c>
      <c r="H22" s="25">
        <v>17.063322916403408</v>
      </c>
      <c r="I22" s="25">
        <v>22.985082670750451</v>
      </c>
      <c r="J22" s="25">
        <v>24.628816264031858</v>
      </c>
      <c r="M22" s="21" t="s">
        <v>16</v>
      </c>
      <c r="N22" s="51">
        <f t="shared" si="0"/>
        <v>17.086504476005612</v>
      </c>
    </row>
    <row r="23" spans="2:18" x14ac:dyDescent="0.2">
      <c r="B23" s="24" t="s">
        <v>76</v>
      </c>
      <c r="C23" s="25">
        <v>15.711067957022793</v>
      </c>
      <c r="D23" s="25">
        <v>25.253629006794132</v>
      </c>
      <c r="E23" s="25">
        <v>32.225527648180474</v>
      </c>
      <c r="F23" s="25">
        <v>27.401170259849049</v>
      </c>
      <c r="G23" s="25">
        <v>36.610418967264778</v>
      </c>
      <c r="H23" s="25">
        <v>39.084459493227676</v>
      </c>
      <c r="I23" s="25">
        <v>60.240889658898148</v>
      </c>
      <c r="J23" s="25">
        <v>68.246342028214372</v>
      </c>
      <c r="M23" s="21" t="s">
        <v>17</v>
      </c>
      <c r="N23" s="51">
        <f t="shared" si="0"/>
        <v>38.096688127431428</v>
      </c>
    </row>
    <row r="24" spans="2:18" x14ac:dyDescent="0.2">
      <c r="B24" s="26" t="s">
        <v>77</v>
      </c>
      <c r="C24" s="25">
        <v>9.8161047804807566</v>
      </c>
      <c r="D24" s="25">
        <v>12.511253682040509</v>
      </c>
      <c r="E24" s="25">
        <v>11.233346343922836</v>
      </c>
      <c r="F24" s="25">
        <v>13.4676798330834</v>
      </c>
      <c r="G24" s="25">
        <v>15.483788089974892</v>
      </c>
      <c r="H24" s="25">
        <v>16.235031920333835</v>
      </c>
      <c r="I24" s="25">
        <v>23.461174597370125</v>
      </c>
      <c r="J24" s="25">
        <v>23.652511406295297</v>
      </c>
      <c r="M24" s="21" t="s">
        <v>20</v>
      </c>
      <c r="N24" s="51">
        <f t="shared" si="0"/>
        <v>15.732611331687707</v>
      </c>
    </row>
    <row r="25" spans="2:18" x14ac:dyDescent="0.2">
      <c r="B25" s="21" t="s">
        <v>179</v>
      </c>
      <c r="C25" s="25">
        <v>12.976185949870914</v>
      </c>
      <c r="D25" s="25">
        <v>14.567308238264321</v>
      </c>
      <c r="E25" s="25">
        <v>13.862889340055087</v>
      </c>
      <c r="F25" s="25">
        <v>18.502271035031754</v>
      </c>
      <c r="G25" s="25">
        <v>20.778558822017828</v>
      </c>
      <c r="H25" s="25">
        <v>19.589078797432627</v>
      </c>
      <c r="I25" s="25">
        <v>28.18990423626412</v>
      </c>
      <c r="J25" s="25">
        <v>28.873386902466976</v>
      </c>
      <c r="M25" s="21" t="s">
        <v>19</v>
      </c>
      <c r="N25" s="51">
        <f t="shared" si="0"/>
        <v>19.667447915175451</v>
      </c>
      <c r="O25" s="57" t="s">
        <v>289</v>
      </c>
      <c r="P25" s="57"/>
      <c r="Q25" s="57"/>
      <c r="R25" s="57"/>
    </row>
    <row r="26" spans="2:18" x14ac:dyDescent="0.2">
      <c r="B26" s="21" t="s">
        <v>79</v>
      </c>
      <c r="C26" s="25">
        <v>9.1227146122055096</v>
      </c>
      <c r="D26" s="25">
        <v>9.6733598185999892</v>
      </c>
      <c r="E26" s="25">
        <v>9.2054447187857047</v>
      </c>
      <c r="F26" s="25">
        <v>11.813951856317042</v>
      </c>
      <c r="G26" s="25">
        <v>12.469459191139238</v>
      </c>
      <c r="H26" s="25">
        <v>15.350400317097701</v>
      </c>
      <c r="I26" s="25">
        <v>19.270375672489259</v>
      </c>
      <c r="J26" s="25">
        <v>17.202712479052177</v>
      </c>
      <c r="M26" s="21" t="s">
        <v>21</v>
      </c>
      <c r="N26" s="51">
        <f t="shared" si="0"/>
        <v>13.013552333210827</v>
      </c>
      <c r="O26" s="58" t="s">
        <v>290</v>
      </c>
      <c r="P26" s="59" t="s">
        <v>16</v>
      </c>
      <c r="Q26" s="59" t="s">
        <v>17</v>
      </c>
      <c r="R26" s="59" t="s">
        <v>291</v>
      </c>
    </row>
    <row r="27" spans="2:18" x14ac:dyDescent="0.2">
      <c r="B27" s="88" t="s">
        <v>78</v>
      </c>
      <c r="C27" s="94">
        <v>6.4242551454417045</v>
      </c>
      <c r="D27" s="94">
        <v>9.0040361662044894</v>
      </c>
      <c r="E27" s="94">
        <v>9.8310746823145898</v>
      </c>
      <c r="F27" s="94">
        <v>9.8110137849887789</v>
      </c>
      <c r="G27" s="94">
        <v>14.010271296926007</v>
      </c>
      <c r="H27" s="94">
        <v>13.336590671386169</v>
      </c>
      <c r="I27" s="94">
        <v>14.917967425181956</v>
      </c>
      <c r="J27" s="94">
        <v>14.884420014057788</v>
      </c>
      <c r="M27" s="21" t="s">
        <v>62</v>
      </c>
      <c r="N27" s="51">
        <f t="shared" si="0"/>
        <v>11.527453648312687</v>
      </c>
      <c r="O27" s="54">
        <f t="shared" ref="O27:O36" si="1">+N27/$N$21</f>
        <v>0.77880424108198276</v>
      </c>
      <c r="P27" s="54">
        <f t="shared" ref="P27:P36" si="2">+N27/$N$22</f>
        <v>0.67465254022556587</v>
      </c>
      <c r="Q27" s="54">
        <f t="shared" ref="Q27:Q36" si="3">+N27/$N$23</f>
        <v>0.30258414090363861</v>
      </c>
      <c r="R27" s="54">
        <f t="shared" ref="R27:R36" si="4">+N27/$N$26</f>
        <v>0.88580376465651212</v>
      </c>
    </row>
    <row r="28" spans="2:18" x14ac:dyDescent="0.2">
      <c r="B28" s="88" t="s">
        <v>189</v>
      </c>
      <c r="C28" s="94">
        <v>6.3231136302882867</v>
      </c>
      <c r="D28" s="94">
        <v>8.8484434355280968</v>
      </c>
      <c r="E28" s="94">
        <v>10.041632313229517</v>
      </c>
      <c r="F28" s="94">
        <v>9.6926201439042057</v>
      </c>
      <c r="G28" s="94">
        <v>14.238005358588312</v>
      </c>
      <c r="H28" s="94">
        <v>13.25820357382211</v>
      </c>
      <c r="I28" s="94">
        <v>14.048683047487541</v>
      </c>
      <c r="J28" s="94">
        <v>14.57057630385953</v>
      </c>
      <c r="M28" s="21" t="s">
        <v>58</v>
      </c>
      <c r="N28" s="51">
        <f t="shared" si="0"/>
        <v>11.377659725838448</v>
      </c>
      <c r="O28" s="55">
        <f t="shared" si="1"/>
        <v>0.76868404058754669</v>
      </c>
      <c r="P28" s="55">
        <f t="shared" si="2"/>
        <v>0.6658857428572339</v>
      </c>
      <c r="Q28" s="55">
        <f t="shared" si="3"/>
        <v>0.29865220010150939</v>
      </c>
      <c r="R28" s="55">
        <f t="shared" si="4"/>
        <v>0.8742931548984092</v>
      </c>
    </row>
    <row r="29" spans="2:18" outlineLevel="1" x14ac:dyDescent="0.2">
      <c r="B29" s="88" t="s">
        <v>199</v>
      </c>
      <c r="C29" s="94">
        <v>7.2341601590488249</v>
      </c>
      <c r="D29" s="94">
        <v>10.262392500339583</v>
      </c>
      <c r="E29" s="94">
        <v>8.1034832307240059</v>
      </c>
      <c r="F29" s="94">
        <v>10.796301801921325</v>
      </c>
      <c r="G29" s="94">
        <v>12.092675799143308</v>
      </c>
      <c r="H29" s="94">
        <v>14.001744496968854</v>
      </c>
      <c r="I29" s="94">
        <v>22.301224915041871</v>
      </c>
      <c r="J29" s="94">
        <v>17.554201343192755</v>
      </c>
      <c r="M29" s="21" t="s">
        <v>60</v>
      </c>
      <c r="N29" s="51">
        <f t="shared" si="0"/>
        <v>12.793273030797566</v>
      </c>
      <c r="O29" s="55">
        <f t="shared" si="1"/>
        <v>0.86432403874061825</v>
      </c>
      <c r="P29" s="55">
        <f t="shared" si="2"/>
        <v>0.74873553269851167</v>
      </c>
      <c r="Q29" s="55">
        <f t="shared" si="3"/>
        <v>0.33581063498235691</v>
      </c>
      <c r="R29" s="55">
        <f t="shared" si="4"/>
        <v>0.98307308436827789</v>
      </c>
    </row>
    <row r="30" spans="2:18" x14ac:dyDescent="0.2">
      <c r="B30" s="88" t="s">
        <v>211</v>
      </c>
      <c r="C30" s="94">
        <v>7.9131886548768433</v>
      </c>
      <c r="D30" s="94">
        <v>9.2528375420693845</v>
      </c>
      <c r="E30" s="94">
        <v>10.119137196347658</v>
      </c>
      <c r="F30" s="94">
        <v>11.343509780334269</v>
      </c>
      <c r="G30" s="94">
        <v>15.121633870990376</v>
      </c>
      <c r="H30" s="94">
        <v>13.122183395767529</v>
      </c>
      <c r="I30" s="94">
        <v>17.584427537508589</v>
      </c>
      <c r="J30" s="94">
        <v>18.300506492464521</v>
      </c>
      <c r="M30" s="21" t="s">
        <v>162</v>
      </c>
      <c r="N30" s="51">
        <f t="shared" si="0"/>
        <v>12.844678058794896</v>
      </c>
      <c r="O30" s="55">
        <f t="shared" si="1"/>
        <v>0.86779700467382925</v>
      </c>
      <c r="P30" s="55">
        <f t="shared" si="2"/>
        <v>0.75174404904364933</v>
      </c>
      <c r="Q30" s="55">
        <f t="shared" si="3"/>
        <v>0.33715996560724965</v>
      </c>
      <c r="R30" s="55">
        <f t="shared" si="4"/>
        <v>0.98702319934696381</v>
      </c>
    </row>
    <row r="31" spans="2:18" outlineLevel="1" x14ac:dyDescent="0.2">
      <c r="B31" s="88" t="s">
        <v>222</v>
      </c>
      <c r="C31" s="94">
        <v>5.9636949174183398</v>
      </c>
      <c r="D31" s="94">
        <v>8.7183893336680427</v>
      </c>
      <c r="E31" s="94">
        <v>7.8482861054456965</v>
      </c>
      <c r="F31" s="94">
        <v>6.554292931541724</v>
      </c>
      <c r="G31" s="94">
        <v>9.3615522054519289</v>
      </c>
      <c r="H31" s="94">
        <v>11.791241121877302</v>
      </c>
      <c r="I31" s="94">
        <v>17.150317456565475</v>
      </c>
      <c r="J31" s="94">
        <v>14.444218646448327</v>
      </c>
      <c r="M31" s="21" t="s">
        <v>164</v>
      </c>
      <c r="N31" s="51">
        <f t="shared" si="0"/>
        <v>10.228999089802105</v>
      </c>
      <c r="O31" s="55">
        <f t="shared" si="1"/>
        <v>0.69107958411333004</v>
      </c>
      <c r="P31" s="55">
        <f t="shared" si="2"/>
        <v>0.59865955053396525</v>
      </c>
      <c r="Q31" s="55">
        <f t="shared" si="3"/>
        <v>0.26850100606085858</v>
      </c>
      <c r="R31" s="55">
        <f t="shared" si="4"/>
        <v>0.7860266611213842</v>
      </c>
    </row>
    <row r="32" spans="2:18" x14ac:dyDescent="0.2">
      <c r="B32" s="90" t="s">
        <v>234</v>
      </c>
      <c r="C32" s="95">
        <v>7.8053599734165022</v>
      </c>
      <c r="D32" s="95">
        <v>10.402450406330239</v>
      </c>
      <c r="E32" s="95">
        <v>9.9504976796382945</v>
      </c>
      <c r="F32" s="95">
        <v>11.889929860922294</v>
      </c>
      <c r="G32" s="95">
        <v>16.074013052470605</v>
      </c>
      <c r="H32" s="95">
        <v>15.313106436079966</v>
      </c>
      <c r="I32" s="95">
        <v>16.752442780447041</v>
      </c>
      <c r="J32" s="95">
        <v>15.880217511626103</v>
      </c>
      <c r="M32" s="21" t="s">
        <v>158</v>
      </c>
      <c r="N32" s="51">
        <f t="shared" si="0"/>
        <v>13.00850221261638</v>
      </c>
      <c r="O32" s="55">
        <f t="shared" si="1"/>
        <v>0.87886509912732669</v>
      </c>
      <c r="P32" s="55">
        <f t="shared" si="2"/>
        <v>0.76133197582244361</v>
      </c>
      <c r="Q32" s="55">
        <f t="shared" si="3"/>
        <v>0.34146018596429223</v>
      </c>
      <c r="R32" s="55">
        <f t="shared" si="4"/>
        <v>0.99961193373914059</v>
      </c>
    </row>
    <row r="33" spans="2:18" x14ac:dyDescent="0.2">
      <c r="B33" s="90" t="s">
        <v>245</v>
      </c>
      <c r="C33" s="95">
        <v>7.1919861118908388</v>
      </c>
      <c r="D33" s="95">
        <v>9.8397839492938548</v>
      </c>
      <c r="E33" s="95">
        <v>9.7268297560207451</v>
      </c>
      <c r="F33" s="95">
        <v>11.486323974793029</v>
      </c>
      <c r="G33" s="95">
        <v>15.653402681751778</v>
      </c>
      <c r="H33" s="95">
        <v>14.968197461043312</v>
      </c>
      <c r="I33" s="95">
        <v>15.245580721146109</v>
      </c>
      <c r="J33" s="95">
        <v>15.043386535873294</v>
      </c>
      <c r="M33" s="21" t="s">
        <v>159</v>
      </c>
      <c r="N33" s="51">
        <f t="shared" si="0"/>
        <v>12.394436398976621</v>
      </c>
      <c r="O33" s="55">
        <f t="shared" si="1"/>
        <v>0.83737830815366676</v>
      </c>
      <c r="P33" s="55">
        <f t="shared" si="2"/>
        <v>0.72539333111591031</v>
      </c>
      <c r="Q33" s="55">
        <f t="shared" si="3"/>
        <v>0.32534157188461843</v>
      </c>
      <c r="R33" s="55">
        <f t="shared" si="4"/>
        <v>0.9524252933878623</v>
      </c>
    </row>
    <row r="34" spans="2:18" outlineLevel="1" x14ac:dyDescent="0.2">
      <c r="B34" s="90" t="s">
        <v>256</v>
      </c>
      <c r="C34" s="95">
        <v>16.35264207111673</v>
      </c>
      <c r="D34" s="95">
        <v>18.246544913003522</v>
      </c>
      <c r="E34" s="95">
        <v>13.06119311080783</v>
      </c>
      <c r="F34" s="95">
        <v>17.487434599278011</v>
      </c>
      <c r="G34" s="95">
        <v>21.897812160733583</v>
      </c>
      <c r="H34" s="95">
        <v>20.072336404974475</v>
      </c>
      <c r="I34" s="95">
        <v>37.43765989546776</v>
      </c>
      <c r="J34" s="95">
        <v>27.290937459846525</v>
      </c>
      <c r="M34" s="21" t="s">
        <v>160</v>
      </c>
      <c r="N34" s="51">
        <f t="shared" si="0"/>
        <v>21.480820076903555</v>
      </c>
      <c r="O34" s="55">
        <f t="shared" si="1"/>
        <v>1.4512618561047284</v>
      </c>
      <c r="P34" s="55">
        <f t="shared" si="2"/>
        <v>1.2571804904314299</v>
      </c>
      <c r="Q34" s="55">
        <f t="shared" si="3"/>
        <v>0.56385006499912371</v>
      </c>
      <c r="R34" s="55">
        <f t="shared" si="4"/>
        <v>1.6506499937057235</v>
      </c>
    </row>
    <row r="35" spans="2:18" x14ac:dyDescent="0.2">
      <c r="B35" s="90" t="s">
        <v>267</v>
      </c>
      <c r="C35" s="95">
        <v>10.716157986431339</v>
      </c>
      <c r="D35" s="95">
        <v>10.898880270420026</v>
      </c>
      <c r="E35" s="95">
        <v>13.079058260927512</v>
      </c>
      <c r="F35" s="95">
        <v>14.362447278207965</v>
      </c>
      <c r="G35" s="95">
        <v>18.841135675278725</v>
      </c>
      <c r="H35" s="95">
        <v>16.385331803354077</v>
      </c>
      <c r="I35" s="95">
        <v>22.03630649167695</v>
      </c>
      <c r="J35" s="95">
        <v>23.420907453020977</v>
      </c>
      <c r="M35" s="21" t="s">
        <v>166</v>
      </c>
      <c r="N35" s="51">
        <f t="shared" si="0"/>
        <v>16.217528152414697</v>
      </c>
      <c r="O35" s="55">
        <f t="shared" si="1"/>
        <v>1.0956695286140454</v>
      </c>
      <c r="P35" s="55">
        <f t="shared" si="2"/>
        <v>0.94914253381601787</v>
      </c>
      <c r="Q35" s="55">
        <f t="shared" si="3"/>
        <v>0.42569391066666779</v>
      </c>
      <c r="R35" s="55">
        <f t="shared" si="4"/>
        <v>1.2462030149160168</v>
      </c>
    </row>
    <row r="36" spans="2:18" outlineLevel="1" x14ac:dyDescent="0.2">
      <c r="B36" s="92" t="s">
        <v>278</v>
      </c>
      <c r="C36" s="96">
        <v>6.1593542905501044</v>
      </c>
      <c r="D36" s="96">
        <v>7.7553827534971171</v>
      </c>
      <c r="E36" s="96">
        <v>6.0964038554328095</v>
      </c>
      <c r="F36" s="96">
        <v>6.5969202055855218</v>
      </c>
      <c r="G36" s="96">
        <v>8.9698794061687597</v>
      </c>
      <c r="H36" s="96">
        <v>12.270819617244877</v>
      </c>
      <c r="I36" s="96">
        <v>16.000323877671384</v>
      </c>
      <c r="J36" s="96">
        <v>14.660490269815048</v>
      </c>
      <c r="M36" s="21" t="s">
        <v>168</v>
      </c>
      <c r="N36" s="51">
        <f t="shared" si="0"/>
        <v>9.8136967844957024</v>
      </c>
      <c r="O36" s="56">
        <f t="shared" si="1"/>
        <v>0.66302141909515244</v>
      </c>
      <c r="P36" s="56">
        <f t="shared" si="2"/>
        <v>0.57435368353292904</v>
      </c>
      <c r="Q36" s="56">
        <f t="shared" si="3"/>
        <v>0.25759973548538917</v>
      </c>
      <c r="R36" s="56">
        <f t="shared" si="4"/>
        <v>0.75411359890188989</v>
      </c>
    </row>
    <row r="37" spans="2:18" ht="19.75" customHeight="1" x14ac:dyDescent="0.2">
      <c r="B37" s="87"/>
      <c r="C37" s="86">
        <v>2016</v>
      </c>
      <c r="D37" s="86">
        <v>2017</v>
      </c>
      <c r="E37" s="86">
        <v>2018</v>
      </c>
      <c r="F37" s="86">
        <v>2019</v>
      </c>
      <c r="G37" s="86">
        <v>2020</v>
      </c>
      <c r="H37" s="86">
        <v>2021</v>
      </c>
      <c r="I37" s="86">
        <v>2022</v>
      </c>
      <c r="J37" s="86">
        <v>2023</v>
      </c>
      <c r="O37" s="53"/>
    </row>
    <row r="38" spans="2:18" ht="18" customHeight="1" x14ac:dyDescent="0.2">
      <c r="B38" s="22" t="s">
        <v>80</v>
      </c>
      <c r="C38" s="23">
        <v>14.549365764928103</v>
      </c>
      <c r="D38" s="23">
        <v>20.930383024451878</v>
      </c>
      <c r="E38" s="23">
        <v>20.310164048723806</v>
      </c>
      <c r="F38" s="23">
        <v>27.443210132329284</v>
      </c>
      <c r="G38" s="23">
        <v>37.850417832238811</v>
      </c>
      <c r="H38" s="23">
        <v>34.037919074936063</v>
      </c>
      <c r="I38" s="23">
        <v>43.432673568024903</v>
      </c>
      <c r="J38" s="23">
        <v>40.995020404520496</v>
      </c>
    </row>
    <row r="39" spans="2:18" x14ac:dyDescent="0.2">
      <c r="B39" s="24" t="s">
        <v>81</v>
      </c>
      <c r="C39" s="48">
        <v>0.39269164052447347</v>
      </c>
      <c r="D39" s="48">
        <v>0.28340813204359727</v>
      </c>
      <c r="E39" s="48">
        <v>0.32108132230885511</v>
      </c>
      <c r="F39" s="48">
        <v>0.29510417936204647</v>
      </c>
      <c r="G39" s="48">
        <v>0.32509350522242531</v>
      </c>
      <c r="H39" s="48">
        <v>0.30673369828064107</v>
      </c>
      <c r="I39" s="48">
        <v>0.33859138999277244</v>
      </c>
      <c r="J39" s="48">
        <v>0.33165875836328634</v>
      </c>
    </row>
    <row r="40" spans="2:18" ht="15" customHeight="1" x14ac:dyDescent="0.2">
      <c r="B40" s="24" t="s">
        <v>82</v>
      </c>
      <c r="C40" s="48">
        <v>3.542875638790486E-2</v>
      </c>
      <c r="D40" s="48">
        <v>3.1789638990388447E-2</v>
      </c>
      <c r="E40" s="48">
        <v>3.7307458656717252E-2</v>
      </c>
      <c r="F40" s="48">
        <v>3.5597105766398046E-2</v>
      </c>
      <c r="G40" s="48">
        <v>4.0291635884586362E-2</v>
      </c>
      <c r="H40" s="48">
        <v>4.4271586320377372E-2</v>
      </c>
      <c r="I40" s="48">
        <v>4.5726333572674353E-2</v>
      </c>
      <c r="J40" s="48">
        <v>3.6339556558758819E-2</v>
      </c>
    </row>
    <row r="41" spans="2:18" ht="15" customHeight="1" x14ac:dyDescent="0.2">
      <c r="B41" s="26" t="s">
        <v>83</v>
      </c>
      <c r="C41" s="48">
        <v>0.34323223867605696</v>
      </c>
      <c r="D41" s="48">
        <v>0.31170144519159426</v>
      </c>
      <c r="E41" s="48">
        <v>0.28582427461148086</v>
      </c>
      <c r="F41" s="48">
        <v>0.31461187415451919</v>
      </c>
      <c r="G41" s="48">
        <v>0.30271017476472517</v>
      </c>
      <c r="H41" s="48">
        <v>0.34831893747656301</v>
      </c>
      <c r="I41" s="48">
        <v>0.36465984829218839</v>
      </c>
      <c r="J41" s="48">
        <v>0.33468490086000496</v>
      </c>
    </row>
    <row r="42" spans="2:18" ht="15" customHeight="1" x14ac:dyDescent="0.2">
      <c r="B42" s="21" t="s">
        <v>180</v>
      </c>
      <c r="C42" s="48">
        <v>0.60814453169092242</v>
      </c>
      <c r="D42" s="48">
        <v>0.4888509524203653</v>
      </c>
      <c r="E42" s="48">
        <v>0.42115059472819349</v>
      </c>
      <c r="F42" s="48">
        <v>0.44366193535679782</v>
      </c>
      <c r="G42" s="48">
        <v>0.52379815142957342</v>
      </c>
      <c r="H42" s="48">
        <v>0.5212887743979604</v>
      </c>
      <c r="I42" s="48">
        <v>0.53894863544845251</v>
      </c>
      <c r="J42" s="48">
        <v>0.51487520391086106</v>
      </c>
    </row>
    <row r="43" spans="2:18" x14ac:dyDescent="0.2">
      <c r="B43" s="21" t="s">
        <v>85</v>
      </c>
      <c r="C43" s="48">
        <v>0.22009405942312699</v>
      </c>
      <c r="D43" s="48">
        <v>0.16152945403616126</v>
      </c>
      <c r="E43" s="48">
        <v>0.13928376951888413</v>
      </c>
      <c r="F43" s="48">
        <v>0.16568514561331102</v>
      </c>
      <c r="G43" s="48">
        <v>0.14693495495536332</v>
      </c>
      <c r="H43" s="48">
        <v>0.18210511625401776</v>
      </c>
      <c r="I43" s="48">
        <v>0.18435693711462331</v>
      </c>
      <c r="J43" s="48">
        <v>0.16781234422129723</v>
      </c>
    </row>
    <row r="44" spans="2:18" x14ac:dyDescent="0.2">
      <c r="B44" s="88" t="s">
        <v>84</v>
      </c>
      <c r="C44" s="89">
        <v>0.19883219727377296</v>
      </c>
      <c r="D44" s="89">
        <v>0.16377023344957653</v>
      </c>
      <c r="E44" s="89">
        <v>0.20277677877405773</v>
      </c>
      <c r="F44" s="89">
        <v>0.17598370804727204</v>
      </c>
      <c r="G44" s="89">
        <v>0.21170413665731952</v>
      </c>
      <c r="H44" s="89">
        <v>0.22302281575344649</v>
      </c>
      <c r="I44" s="89">
        <v>0.18590288552365108</v>
      </c>
      <c r="J44" s="89">
        <v>0.18639780610161588</v>
      </c>
    </row>
    <row r="45" spans="2:18" x14ac:dyDescent="0.2">
      <c r="B45" s="88" t="s">
        <v>190</v>
      </c>
      <c r="C45" s="89">
        <v>0.16426336267992503</v>
      </c>
      <c r="D45" s="89">
        <v>0.14851964619037167</v>
      </c>
      <c r="E45" s="89">
        <v>0.18649880952694053</v>
      </c>
      <c r="F45" s="89">
        <v>0.14874328529124817</v>
      </c>
      <c r="G45" s="89">
        <v>0.19102104506656162</v>
      </c>
      <c r="H45" s="89">
        <v>0.19275709277525485</v>
      </c>
      <c r="I45" s="89">
        <v>0.15502121076115499</v>
      </c>
      <c r="J45" s="89">
        <v>0.15874591214190578</v>
      </c>
    </row>
    <row r="46" spans="2:18" outlineLevel="1" x14ac:dyDescent="0.2">
      <c r="B46" s="88" t="s">
        <v>200</v>
      </c>
      <c r="C46" s="89">
        <v>3.4568834593847839E-2</v>
      </c>
      <c r="D46" s="89">
        <v>1.5250587259204834E-2</v>
      </c>
      <c r="E46" s="89">
        <v>1.6277969247117278E-2</v>
      </c>
      <c r="F46" s="89">
        <v>2.7240422756023841E-2</v>
      </c>
      <c r="G46" s="89">
        <v>2.0683091590757915E-2</v>
      </c>
      <c r="H46" s="89">
        <v>3.0265722978191661E-2</v>
      </c>
      <c r="I46" s="89">
        <v>3.0881674762496068E-2</v>
      </c>
      <c r="J46" s="89">
        <v>2.7651893959710089E-2</v>
      </c>
    </row>
    <row r="47" spans="2:18" x14ac:dyDescent="0.2">
      <c r="B47" s="88" t="s">
        <v>212</v>
      </c>
      <c r="C47" s="89">
        <v>0.41714230569926014</v>
      </c>
      <c r="D47" s="89">
        <v>0.32662170958011377</v>
      </c>
      <c r="E47" s="89">
        <v>0.4065128953873679</v>
      </c>
      <c r="F47" s="89">
        <v>0.35190851273549312</v>
      </c>
      <c r="G47" s="89">
        <v>0.41053588024137805</v>
      </c>
      <c r="H47" s="89">
        <v>0.3863942985077759</v>
      </c>
      <c r="I47" s="89">
        <v>0.42022879528706408</v>
      </c>
      <c r="J47" s="89">
        <v>0.40002598651135057</v>
      </c>
    </row>
    <row r="48" spans="2:18" outlineLevel="1" x14ac:dyDescent="0.2">
      <c r="B48" s="88" t="s">
        <v>223</v>
      </c>
      <c r="C48" s="89">
        <v>9.1165027892839798E-2</v>
      </c>
      <c r="D48" s="89">
        <v>7.5752703109640745E-2</v>
      </c>
      <c r="E48" s="89">
        <v>7.6123256569487249E-2</v>
      </c>
      <c r="F48" s="89">
        <v>5.890938774996983E-2</v>
      </c>
      <c r="G48" s="89">
        <v>6.4402000576105511E-2</v>
      </c>
      <c r="H48" s="89">
        <v>8.443936327841306E-2</v>
      </c>
      <c r="I48" s="89">
        <v>8.8483414405620589E-2</v>
      </c>
      <c r="J48" s="89">
        <v>8.2271287852467248E-2</v>
      </c>
    </row>
    <row r="49" spans="2:18" x14ac:dyDescent="0.2">
      <c r="B49" s="90" t="s">
        <v>235</v>
      </c>
      <c r="C49" s="91">
        <v>0.17773101944930267</v>
      </c>
      <c r="D49" s="91">
        <v>0.13202240724269626</v>
      </c>
      <c r="E49" s="91">
        <v>0.14011933910272353</v>
      </c>
      <c r="F49" s="91">
        <v>0.15331584690796285</v>
      </c>
      <c r="G49" s="91">
        <v>0.15808966107389222</v>
      </c>
      <c r="H49" s="91">
        <v>0.15760598324203931</v>
      </c>
      <c r="I49" s="91">
        <v>0.14362301570262823</v>
      </c>
      <c r="J49" s="91">
        <v>0.13579427379960798</v>
      </c>
    </row>
    <row r="50" spans="2:18" x14ac:dyDescent="0.2">
      <c r="B50" s="90" t="s">
        <v>246</v>
      </c>
      <c r="C50" s="91">
        <v>0.14990504830033291</v>
      </c>
      <c r="D50" s="91">
        <v>0.12331426418120318</v>
      </c>
      <c r="E50" s="91">
        <v>0.12611892747399528</v>
      </c>
      <c r="F50" s="91">
        <v>0.1374833309713232</v>
      </c>
      <c r="G50" s="91">
        <v>0.14543623763782076</v>
      </c>
      <c r="H50" s="91">
        <v>0.14182068316410512</v>
      </c>
      <c r="I50" s="91">
        <v>0.12485801078008978</v>
      </c>
      <c r="J50" s="91">
        <v>0.11908916524645856</v>
      </c>
    </row>
    <row r="51" spans="2:18" outlineLevel="1" x14ac:dyDescent="0.2">
      <c r="B51" s="90" t="s">
        <v>257</v>
      </c>
      <c r="C51" s="91">
        <v>2.7825971148969769E-2</v>
      </c>
      <c r="D51" s="91">
        <v>8.7081430614930344E-3</v>
      </c>
      <c r="E51" s="91">
        <v>1.4000411628728266E-2</v>
      </c>
      <c r="F51" s="91">
        <v>1.5832515936639667E-2</v>
      </c>
      <c r="G51" s="91">
        <v>1.2653423436071507E-2</v>
      </c>
      <c r="H51" s="91">
        <v>1.5785300077934192E-2</v>
      </c>
      <c r="I51" s="91">
        <v>1.8765004922538485E-2</v>
      </c>
      <c r="J51" s="91">
        <v>1.6705108553149425E-2</v>
      </c>
    </row>
    <row r="52" spans="2:18" x14ac:dyDescent="0.2">
      <c r="B52" s="90" t="s">
        <v>268</v>
      </c>
      <c r="C52" s="91">
        <v>0.34373691667924805</v>
      </c>
      <c r="D52" s="91">
        <v>0.2413620742412137</v>
      </c>
      <c r="E52" s="91">
        <v>0.28695805893682697</v>
      </c>
      <c r="F52" s="91">
        <v>0.26086508936572944</v>
      </c>
      <c r="G52" s="91">
        <v>0.29347990746807423</v>
      </c>
      <c r="H52" s="91">
        <v>0.27705208269609155</v>
      </c>
      <c r="I52" s="91">
        <v>0.30025868877885054</v>
      </c>
      <c r="J52" s="91">
        <v>0.29499253562130179</v>
      </c>
    </row>
    <row r="53" spans="2:18" outlineLevel="1" x14ac:dyDescent="0.2">
      <c r="B53" s="92" t="s">
        <v>279</v>
      </c>
      <c r="C53" s="93">
        <v>8.4614625719743555E-2</v>
      </c>
      <c r="D53" s="93">
        <v>5.9721322140105546E-2</v>
      </c>
      <c r="E53" s="93">
        <v>4.3703333111840069E-2</v>
      </c>
      <c r="F53" s="93">
        <v>4.8154967526562092E-2</v>
      </c>
      <c r="G53" s="93">
        <v>5.1972200308475665E-2</v>
      </c>
      <c r="H53" s="93">
        <v>7.2525833724641373E-2</v>
      </c>
      <c r="I53" s="93">
        <v>7.4405117370806254E-2</v>
      </c>
      <c r="J53" s="93">
        <v>6.445837689864202E-2</v>
      </c>
      <c r="M53" s="35" t="s">
        <v>302</v>
      </c>
      <c r="N53" s="35"/>
    </row>
    <row r="54" spans="2:18" ht="18" customHeight="1" x14ac:dyDescent="0.2">
      <c r="B54" s="22" t="s">
        <v>86</v>
      </c>
      <c r="C54" s="23">
        <v>2.4134641446587071</v>
      </c>
      <c r="D54" s="23">
        <v>3.4270993293140881</v>
      </c>
      <c r="E54" s="23">
        <v>3.2840056583872093</v>
      </c>
      <c r="F54" s="23">
        <v>4.3839434281870924</v>
      </c>
      <c r="G54" s="23">
        <v>5.9770727319397281</v>
      </c>
      <c r="H54" s="23">
        <v>5.3185706931602459</v>
      </c>
      <c r="I54" s="23">
        <v>6.717849019707776</v>
      </c>
      <c r="J54" s="23">
        <v>6.2752362219917082</v>
      </c>
      <c r="M54" s="21" t="s">
        <v>125</v>
      </c>
      <c r="N54" s="51">
        <f t="shared" ref="N54:N69" si="5">AVERAGE(C54:J54)</f>
        <v>4.7246551534183201</v>
      </c>
    </row>
    <row r="55" spans="2:18" x14ac:dyDescent="0.2">
      <c r="B55" s="24" t="s">
        <v>87</v>
      </c>
      <c r="C55" s="25">
        <v>5.7923848240735438</v>
      </c>
      <c r="D55" s="25">
        <v>5.8733726642994197</v>
      </c>
      <c r="E55" s="25">
        <v>6.3062941836584425</v>
      </c>
      <c r="F55" s="25">
        <v>7.6474686021969518</v>
      </c>
      <c r="G55" s="25">
        <v>11.344880669688257</v>
      </c>
      <c r="H55" s="25">
        <v>9.4044620916743096</v>
      </c>
      <c r="I55" s="25">
        <v>12.95000198719986</v>
      </c>
      <c r="J55" s="25">
        <v>11.70241597877334</v>
      </c>
      <c r="M55" s="21" t="s">
        <v>16</v>
      </c>
      <c r="N55" s="51">
        <f t="shared" si="5"/>
        <v>8.8776601251955167</v>
      </c>
    </row>
    <row r="56" spans="2:18" x14ac:dyDescent="0.2">
      <c r="B56" s="24" t="s">
        <v>88</v>
      </c>
      <c r="C56" s="25">
        <v>8.1811596896680392</v>
      </c>
      <c r="D56" s="25">
        <v>10.455268593336665</v>
      </c>
      <c r="E56" s="25">
        <v>11.783551967338701</v>
      </c>
      <c r="F56" s="25">
        <v>15.032971838589733</v>
      </c>
      <c r="G56" s="25">
        <v>23.263469031976239</v>
      </c>
      <c r="H56" s="25">
        <v>22.874798539705601</v>
      </c>
      <c r="I56" s="25">
        <v>29.825260148083462</v>
      </c>
      <c r="J56" s="25">
        <v>22.105337294906274</v>
      </c>
      <c r="M56" s="21" t="s">
        <v>17</v>
      </c>
      <c r="N56" s="51">
        <f t="shared" si="5"/>
        <v>17.940227137950586</v>
      </c>
    </row>
    <row r="57" spans="2:18" x14ac:dyDescent="0.2">
      <c r="B57" s="26" t="s">
        <v>89</v>
      </c>
      <c r="C57" s="25">
        <v>3.9965154629431341</v>
      </c>
      <c r="D57" s="25">
        <v>5.0920554993723073</v>
      </c>
      <c r="E57" s="25">
        <v>4.4188872765260099</v>
      </c>
      <c r="F57" s="25">
        <v>6.4131546026022335</v>
      </c>
      <c r="G57" s="25">
        <v>8.3082156111636642</v>
      </c>
      <c r="H57" s="25">
        <v>8.3966995835009222</v>
      </c>
      <c r="I57" s="25">
        <v>10.959797990733824</v>
      </c>
      <c r="J57" s="25">
        <v>9.2769821682110276</v>
      </c>
      <c r="M57" s="21" t="s">
        <v>20</v>
      </c>
      <c r="N57" s="51">
        <f t="shared" si="5"/>
        <v>7.1077885243816405</v>
      </c>
    </row>
    <row r="58" spans="2:18" x14ac:dyDescent="0.2">
      <c r="B58" s="21" t="s">
        <v>181</v>
      </c>
      <c r="C58" s="25">
        <v>5.6229647569317187</v>
      </c>
      <c r="D58" s="25">
        <v>6.3752445074431243</v>
      </c>
      <c r="E58" s="25">
        <v>5.2247139511240093</v>
      </c>
      <c r="F58" s="25">
        <v>7.2907739501987932</v>
      </c>
      <c r="G58" s="25">
        <v>11.637421904945908</v>
      </c>
      <c r="H58" s="25">
        <v>10.214261925893114</v>
      </c>
      <c r="I58" s="25">
        <v>13.225923114450323</v>
      </c>
      <c r="J58" s="25">
        <v>11.707980245002668</v>
      </c>
      <c r="M58" s="21" t="s">
        <v>19</v>
      </c>
      <c r="N58" s="51">
        <f t="shared" si="5"/>
        <v>8.912410544498707</v>
      </c>
      <c r="O58" s="57" t="s">
        <v>289</v>
      </c>
      <c r="P58" s="57"/>
      <c r="Q58" s="57"/>
      <c r="R58" s="57"/>
    </row>
    <row r="59" spans="2:18" x14ac:dyDescent="0.2">
      <c r="B59" s="21" t="s">
        <v>91</v>
      </c>
      <c r="C59" s="25">
        <v>5.2679722137903875</v>
      </c>
      <c r="D59" s="25">
        <v>5.4132342487674459</v>
      </c>
      <c r="E59" s="25">
        <v>4.4050716603354783</v>
      </c>
      <c r="F59" s="25">
        <v>6.8818009319142641</v>
      </c>
      <c r="G59" s="25">
        <v>8.1840357735874303</v>
      </c>
      <c r="H59" s="25">
        <v>8.8776055819472948</v>
      </c>
      <c r="I59" s="25">
        <v>11.169614814354068</v>
      </c>
      <c r="J59" s="25">
        <v>9.3411872180298161</v>
      </c>
      <c r="M59" s="21" t="s">
        <v>21</v>
      </c>
      <c r="N59" s="51">
        <f t="shared" si="5"/>
        <v>7.4425653053407732</v>
      </c>
      <c r="O59" s="58" t="s">
        <v>290</v>
      </c>
      <c r="P59" s="59" t="s">
        <v>16</v>
      </c>
      <c r="Q59" s="59" t="s">
        <v>17</v>
      </c>
      <c r="R59" s="59" t="s">
        <v>291</v>
      </c>
    </row>
    <row r="60" spans="2:18" x14ac:dyDescent="0.2">
      <c r="B60" s="88" t="s">
        <v>90</v>
      </c>
      <c r="C60" s="94">
        <v>3.1919435053168095</v>
      </c>
      <c r="D60" s="94">
        <v>3.6983166657570288</v>
      </c>
      <c r="E60" s="94">
        <v>4.345803832674128</v>
      </c>
      <c r="F60" s="94">
        <v>4.9885587207471378</v>
      </c>
      <c r="G60" s="94">
        <v>8.0925265204863432</v>
      </c>
      <c r="H60" s="94">
        <v>7.4988736149607256</v>
      </c>
      <c r="I60" s="94">
        <v>7.8359351498055112</v>
      </c>
      <c r="J60" s="94">
        <v>7.2601994321998236</v>
      </c>
      <c r="M60" s="21" t="s">
        <v>62</v>
      </c>
      <c r="N60" s="51">
        <f t="shared" si="5"/>
        <v>5.8640196802434392</v>
      </c>
      <c r="O60" s="54">
        <f t="shared" ref="O60:O69" si="6">+N60/$N$54</f>
        <v>1.2411529497556624</v>
      </c>
      <c r="P60" s="54">
        <f t="shared" ref="P60:P69" si="7">+N60/$N$55</f>
        <v>0.6605366276189012</v>
      </c>
      <c r="Q60" s="54">
        <f t="shared" ref="Q60:Q69" si="8">+N60/$N$56</f>
        <v>0.32686429414479085</v>
      </c>
      <c r="R60" s="54">
        <f t="shared" ref="R60:R69" si="9">+N60/$N$59</f>
        <v>0.78790301994870338</v>
      </c>
    </row>
    <row r="61" spans="2:18" x14ac:dyDescent="0.2">
      <c r="B61" s="88" t="s">
        <v>191</v>
      </c>
      <c r="C61" s="94">
        <v>2.9663040428745098</v>
      </c>
      <c r="D61" s="94">
        <v>3.7686270227568519</v>
      </c>
      <c r="E61" s="94">
        <v>4.4840876829442573</v>
      </c>
      <c r="F61" s="94">
        <v>4.7230290648687179</v>
      </c>
      <c r="G61" s="94">
        <v>8.1690775577297661</v>
      </c>
      <c r="H61" s="94">
        <v>7.2450250271170864</v>
      </c>
      <c r="I61" s="94">
        <v>7.3035759275750598</v>
      </c>
      <c r="J61" s="94">
        <v>6.9100128734870507</v>
      </c>
      <c r="M61" s="21" t="s">
        <v>58</v>
      </c>
      <c r="N61" s="51">
        <f t="shared" si="5"/>
        <v>5.6962173999191625</v>
      </c>
      <c r="O61" s="55">
        <f t="shared" si="6"/>
        <v>1.2056366475335052</v>
      </c>
      <c r="P61" s="55">
        <f t="shared" si="7"/>
        <v>0.64163499385979395</v>
      </c>
      <c r="Q61" s="55">
        <f t="shared" si="8"/>
        <v>0.31751088523675591</v>
      </c>
      <c r="R61" s="55">
        <f t="shared" si="9"/>
        <v>0.76535672395532306</v>
      </c>
    </row>
    <row r="62" spans="2:18" outlineLevel="1" x14ac:dyDescent="0.2">
      <c r="B62" s="88" t="s">
        <v>201</v>
      </c>
      <c r="C62" s="94">
        <v>4.9987834722920965</v>
      </c>
      <c r="D62" s="94">
        <v>3.1296815971300536</v>
      </c>
      <c r="E62" s="94">
        <v>3.2112071116641423</v>
      </c>
      <c r="F62" s="94">
        <v>7.1983327059084994</v>
      </c>
      <c r="G62" s="94">
        <v>7.4479416775468081</v>
      </c>
      <c r="H62" s="94">
        <v>9.6529061607500903</v>
      </c>
      <c r="I62" s="94">
        <v>12.357522464251295</v>
      </c>
      <c r="J62" s="94">
        <v>10.239139285972248</v>
      </c>
      <c r="M62" s="21" t="s">
        <v>60</v>
      </c>
      <c r="N62" s="51">
        <f t="shared" si="5"/>
        <v>7.2794393094394048</v>
      </c>
      <c r="O62" s="55">
        <f t="shared" si="6"/>
        <v>1.5407345241213384</v>
      </c>
      <c r="P62" s="55">
        <f t="shared" si="7"/>
        <v>0.81997274132851383</v>
      </c>
      <c r="Q62" s="55">
        <f t="shared" si="8"/>
        <v>0.40576071046729101</v>
      </c>
      <c r="R62" s="55">
        <f t="shared" si="9"/>
        <v>0.97808202021629431</v>
      </c>
    </row>
    <row r="63" spans="2:18" x14ac:dyDescent="0.2">
      <c r="B63" s="88" t="s">
        <v>213</v>
      </c>
      <c r="C63" s="94">
        <v>3.5210354269803763</v>
      </c>
      <c r="D63" s="94">
        <v>3.884374404506886</v>
      </c>
      <c r="E63" s="94">
        <v>4.5910443189580743</v>
      </c>
      <c r="F63" s="94">
        <v>5.2621330268342144</v>
      </c>
      <c r="G63" s="94">
        <v>8.2930497547961597</v>
      </c>
      <c r="H63" s="94">
        <v>6.8734104510623908</v>
      </c>
      <c r="I63" s="94">
        <v>9.3480055653768979</v>
      </c>
      <c r="J63" s="94">
        <v>8.217323016203018</v>
      </c>
      <c r="M63" s="21" t="s">
        <v>162</v>
      </c>
      <c r="N63" s="51">
        <f t="shared" si="5"/>
        <v>6.2487969955897524</v>
      </c>
      <c r="O63" s="55">
        <f t="shared" si="6"/>
        <v>1.3225932459999128</v>
      </c>
      <c r="P63" s="55">
        <f t="shared" si="7"/>
        <v>0.70387882701829974</v>
      </c>
      <c r="Q63" s="55">
        <f t="shared" si="8"/>
        <v>0.34831203348429779</v>
      </c>
      <c r="R63" s="55">
        <f t="shared" si="9"/>
        <v>0.83960257508330161</v>
      </c>
    </row>
    <row r="64" spans="2:18" outlineLevel="1" x14ac:dyDescent="0.2">
      <c r="B64" s="88" t="s">
        <v>224</v>
      </c>
      <c r="C64" s="94">
        <v>3.4663436471037223</v>
      </c>
      <c r="D64" s="94">
        <v>4.0367397806416152</v>
      </c>
      <c r="E64" s="94">
        <v>3.8285782755058539</v>
      </c>
      <c r="F64" s="94">
        <v>3.8894120992599963</v>
      </c>
      <c r="G64" s="94">
        <v>5.7010078748604416</v>
      </c>
      <c r="H64" s="94">
        <v>6.5437763393580743</v>
      </c>
      <c r="I64" s="94">
        <v>8.5314211622815339</v>
      </c>
      <c r="J64" s="94">
        <v>7.2754822812367772</v>
      </c>
      <c r="M64" s="21" t="s">
        <v>164</v>
      </c>
      <c r="N64" s="51">
        <f t="shared" si="5"/>
        <v>5.4090951825310016</v>
      </c>
      <c r="O64" s="55">
        <f t="shared" si="6"/>
        <v>1.1448656054013773</v>
      </c>
      <c r="P64" s="55">
        <f t="shared" si="7"/>
        <v>0.60929288869479836</v>
      </c>
      <c r="Q64" s="55">
        <f t="shared" si="8"/>
        <v>0.30150650495882814</v>
      </c>
      <c r="R64" s="55">
        <f t="shared" si="9"/>
        <v>0.72677832986556978</v>
      </c>
    </row>
    <row r="65" spans="2:23" x14ac:dyDescent="0.2">
      <c r="B65" s="90" t="s">
        <v>236</v>
      </c>
      <c r="C65" s="95">
        <v>5.0514142872524399</v>
      </c>
      <c r="D65" s="95">
        <v>5.2558022354851932</v>
      </c>
      <c r="E65" s="95">
        <v>5.2689859763443128</v>
      </c>
      <c r="F65" s="95">
        <v>7.584014174026791</v>
      </c>
      <c r="G65" s="95">
        <v>10.503602131721156</v>
      </c>
      <c r="H65" s="95">
        <v>9.1787646502221492</v>
      </c>
      <c r="I65" s="95">
        <v>10.421578784677191</v>
      </c>
      <c r="J65" s="95">
        <v>9.0476735930726857</v>
      </c>
      <c r="M65" s="21" t="s">
        <v>158</v>
      </c>
      <c r="N65" s="51">
        <f t="shared" si="5"/>
        <v>7.7889794791002398</v>
      </c>
      <c r="O65" s="55">
        <f t="shared" si="6"/>
        <v>1.6485815845130751</v>
      </c>
      <c r="P65" s="55">
        <f t="shared" si="7"/>
        <v>0.87736851481782763</v>
      </c>
      <c r="Q65" s="55">
        <f t="shared" si="8"/>
        <v>0.43416281294585768</v>
      </c>
      <c r="R65" s="55">
        <f t="shared" si="9"/>
        <v>1.0465449961871185</v>
      </c>
    </row>
    <row r="66" spans="2:23" x14ac:dyDescent="0.2">
      <c r="B66" s="90" t="s">
        <v>247</v>
      </c>
      <c r="C66" s="95">
        <v>4.5663011502805047</v>
      </c>
      <c r="D66" s="95">
        <v>5.2612697055076074</v>
      </c>
      <c r="E66" s="95">
        <v>5.0835214953186894</v>
      </c>
      <c r="F66" s="95">
        <v>7.2912048164860437</v>
      </c>
      <c r="G66" s="95">
        <v>10.360779093808498</v>
      </c>
      <c r="H66" s="95">
        <v>8.8580250526261342</v>
      </c>
      <c r="I66" s="95">
        <v>9.7199447324514505</v>
      </c>
      <c r="J66" s="95">
        <v>8.5165544194209293</v>
      </c>
      <c r="M66" s="21" t="s">
        <v>159</v>
      </c>
      <c r="N66" s="51">
        <f t="shared" si="5"/>
        <v>7.4572000582374818</v>
      </c>
      <c r="O66" s="55">
        <f t="shared" si="6"/>
        <v>1.5783585925508545</v>
      </c>
      <c r="P66" s="55">
        <f t="shared" si="7"/>
        <v>0.83999611981915656</v>
      </c>
      <c r="Q66" s="55">
        <f t="shared" si="8"/>
        <v>0.4156692109244588</v>
      </c>
      <c r="R66" s="55">
        <f t="shared" si="9"/>
        <v>1.001966358680952</v>
      </c>
    </row>
    <row r="67" spans="2:23" outlineLevel="1" x14ac:dyDescent="0.2">
      <c r="B67" s="90" t="s">
        <v>258</v>
      </c>
      <c r="C67" s="95">
        <v>11.811400473631428</v>
      </c>
      <c r="D67" s="95">
        <v>5.1795806106985811</v>
      </c>
      <c r="E67" s="95">
        <v>7.8483612593067882</v>
      </c>
      <c r="F67" s="95">
        <v>11.644910762993533</v>
      </c>
      <c r="G67" s="95">
        <v>12.481139393614303</v>
      </c>
      <c r="H67" s="95">
        <v>13.604493220862832</v>
      </c>
      <c r="I67" s="95">
        <v>20.05315230263701</v>
      </c>
      <c r="J67" s="95">
        <v>16.28981964797762</v>
      </c>
      <c r="M67" s="21" t="s">
        <v>160</v>
      </c>
      <c r="N67" s="51">
        <f t="shared" si="5"/>
        <v>12.364107208965262</v>
      </c>
      <c r="O67" s="55">
        <f t="shared" si="6"/>
        <v>2.616933259143738</v>
      </c>
      <c r="P67" s="55">
        <f t="shared" si="7"/>
        <v>1.3927213966971912</v>
      </c>
      <c r="Q67" s="55">
        <f t="shared" si="8"/>
        <v>0.68918342637983365</v>
      </c>
      <c r="R67" s="55">
        <f t="shared" si="9"/>
        <v>1.6612695625381746</v>
      </c>
    </row>
    <row r="68" spans="2:23" x14ac:dyDescent="0.2">
      <c r="B68" s="90" t="s">
        <v>269</v>
      </c>
      <c r="C68" s="95">
        <v>5.3837376536458796</v>
      </c>
      <c r="D68" s="95">
        <v>5.3102698360367144</v>
      </c>
      <c r="E68" s="95">
        <v>5.9762012124134989</v>
      </c>
      <c r="F68" s="95">
        <v>7.1695474776157333</v>
      </c>
      <c r="G68" s="95">
        <v>10.866851238107362</v>
      </c>
      <c r="H68" s="95">
        <v>9.0080818173502077</v>
      </c>
      <c r="I68" s="95">
        <v>12.189402564814136</v>
      </c>
      <c r="J68" s="95">
        <v>11.028538491235571</v>
      </c>
      <c r="M68" s="21" t="s">
        <v>166</v>
      </c>
      <c r="N68" s="51">
        <f t="shared" si="5"/>
        <v>8.3665787864023873</v>
      </c>
      <c r="O68" s="55">
        <f t="shared" si="6"/>
        <v>1.7708337465326143</v>
      </c>
      <c r="P68" s="55">
        <f t="shared" si="7"/>
        <v>0.94243062568450453</v>
      </c>
      <c r="Q68" s="55">
        <f t="shared" si="8"/>
        <v>0.46635857629159033</v>
      </c>
      <c r="R68" s="55">
        <f t="shared" si="9"/>
        <v>1.1241525526687073</v>
      </c>
    </row>
    <row r="69" spans="2:23" outlineLevel="1" x14ac:dyDescent="0.2">
      <c r="B69" s="92" t="s">
        <v>280</v>
      </c>
      <c r="C69" s="96">
        <v>4.2721134012162052</v>
      </c>
      <c r="D69" s="96">
        <v>4.2167733532309724</v>
      </c>
      <c r="E69" s="96">
        <v>2.9080749994298327</v>
      </c>
      <c r="F69" s="96">
        <v>4.2037620342190039</v>
      </c>
      <c r="G69" s="96">
        <v>6.0773302693971782</v>
      </c>
      <c r="H69" s="96">
        <v>7.4174102156945212</v>
      </c>
      <c r="I69" s="96">
        <v>9.4704031665035657</v>
      </c>
      <c r="J69" s="96">
        <v>7.5242315916321703</v>
      </c>
      <c r="M69" s="21" t="s">
        <v>168</v>
      </c>
      <c r="N69" s="51">
        <f t="shared" si="5"/>
        <v>5.7612623789154309</v>
      </c>
      <c r="O69" s="56">
        <f t="shared" si="6"/>
        <v>1.219403785426989</v>
      </c>
      <c r="P69" s="56">
        <f t="shared" si="7"/>
        <v>0.64896180949352889</v>
      </c>
      <c r="Q69" s="56">
        <f t="shared" si="8"/>
        <v>0.32113653492870842</v>
      </c>
      <c r="R69" s="56">
        <f t="shared" si="9"/>
        <v>0.77409631525586453</v>
      </c>
    </row>
    <row r="70" spans="2:23" ht="18" customHeight="1" outlineLevel="2" x14ac:dyDescent="0.2">
      <c r="B70" s="22" t="s">
        <v>92</v>
      </c>
      <c r="C70" s="49">
        <v>4130.5022717031006</v>
      </c>
      <c r="D70" s="49">
        <v>4230.9797582467254</v>
      </c>
      <c r="E70" s="49">
        <v>4541.1917328206764</v>
      </c>
      <c r="F70" s="49">
        <v>4762.6246435252106</v>
      </c>
      <c r="G70" s="49">
        <v>4576.9891388659025</v>
      </c>
      <c r="H70" s="49">
        <v>5033.7198784571747</v>
      </c>
      <c r="I70" s="49">
        <v>5398.2155030946733</v>
      </c>
      <c r="J70" s="49">
        <v>5612.1480946195297</v>
      </c>
    </row>
    <row r="71" spans="2:23" outlineLevel="2" x14ac:dyDescent="0.2">
      <c r="B71" s="24" t="s">
        <v>75</v>
      </c>
      <c r="C71" s="28">
        <v>942.38918887742068</v>
      </c>
      <c r="D71" s="28">
        <v>962.4281933762071</v>
      </c>
      <c r="E71" s="28">
        <v>1042.5082209778179</v>
      </c>
      <c r="F71" s="28">
        <v>1076.8899720353086</v>
      </c>
      <c r="G71" s="28">
        <v>1061.120113709185</v>
      </c>
      <c r="H71" s="28">
        <v>1119.9433186173098</v>
      </c>
      <c r="I71" s="28">
        <v>1204.9994024146154</v>
      </c>
      <c r="J71" s="28">
        <v>1243.8667864628576</v>
      </c>
    </row>
    <row r="72" spans="2:23" outlineLevel="2" x14ac:dyDescent="0.2">
      <c r="B72" s="24" t="s">
        <v>76</v>
      </c>
      <c r="C72" s="28">
        <v>9452.3085980014876</v>
      </c>
      <c r="D72" s="28">
        <v>9655.8390592524393</v>
      </c>
      <c r="E72" s="28">
        <v>10088.914967109915</v>
      </c>
      <c r="F72" s="28">
        <v>10462.326617804407</v>
      </c>
      <c r="G72" s="28">
        <v>8150.4135163494138</v>
      </c>
      <c r="H72" s="28">
        <v>9013.8081804369249</v>
      </c>
      <c r="I72" s="28">
        <v>9724.8209683987934</v>
      </c>
      <c r="J72" s="28">
        <v>10558.985304229358</v>
      </c>
    </row>
    <row r="73" spans="2:23" outlineLevel="2" x14ac:dyDescent="0.2">
      <c r="B73" s="26" t="s">
        <v>77</v>
      </c>
      <c r="C73" s="28">
        <v>1877.0562104059679</v>
      </c>
      <c r="D73" s="28">
        <v>1768.7595727113769</v>
      </c>
      <c r="E73" s="28">
        <v>1808.9331759334111</v>
      </c>
      <c r="F73" s="28">
        <v>1855.884564778155</v>
      </c>
      <c r="G73" s="28">
        <v>1784.1994697707444</v>
      </c>
      <c r="H73" s="28">
        <v>1891.3719511027959</v>
      </c>
      <c r="I73" s="28">
        <v>1997.6372108382795</v>
      </c>
      <c r="J73" s="28">
        <v>1988.3764181546592</v>
      </c>
    </row>
    <row r="74" spans="2:23" outlineLevel="2" x14ac:dyDescent="0.2">
      <c r="B74" s="21" t="s">
        <v>179</v>
      </c>
      <c r="C74" s="28">
        <v>1786.8428869498962</v>
      </c>
      <c r="D74" s="28">
        <v>1821.1930192371115</v>
      </c>
      <c r="E74" s="28">
        <v>1952.7270663714353</v>
      </c>
      <c r="F74" s="28">
        <v>2005.7689982900242</v>
      </c>
      <c r="G74" s="28">
        <v>1903.5117158382423</v>
      </c>
      <c r="H74" s="28">
        <v>2014.9846739607776</v>
      </c>
      <c r="I74" s="28">
        <v>2157.8480151877338</v>
      </c>
      <c r="J74" s="28">
        <v>2200.966044429556</v>
      </c>
    </row>
    <row r="75" spans="2:23" outlineLevel="2" x14ac:dyDescent="0.2">
      <c r="B75" s="29" t="s">
        <v>79</v>
      </c>
      <c r="C75" s="50">
        <v>610.12413860882691</v>
      </c>
      <c r="D75" s="50">
        <v>596.31809945163195</v>
      </c>
      <c r="E75" s="50">
        <v>604.70801561490646</v>
      </c>
      <c r="F75" s="50">
        <v>588.84567365911016</v>
      </c>
      <c r="G75" s="50">
        <v>579.45826349423112</v>
      </c>
      <c r="H75" s="50">
        <v>601.65863969445434</v>
      </c>
      <c r="I75" s="50">
        <v>640.61870525303232</v>
      </c>
      <c r="J75" s="50">
        <v>661.47880373766156</v>
      </c>
    </row>
    <row r="76" spans="2:23" ht="51.5" customHeight="1" x14ac:dyDescent="0.2">
      <c r="B76" s="120" t="s">
        <v>93</v>
      </c>
      <c r="C76" s="121"/>
      <c r="D76" s="121"/>
      <c r="E76" s="121"/>
      <c r="F76" s="121"/>
      <c r="G76" s="121"/>
      <c r="H76" s="121"/>
      <c r="I76" s="121"/>
      <c r="J76" s="121"/>
      <c r="N76" s="20"/>
    </row>
    <row r="77" spans="2:23" ht="14" hidden="1" customHeight="1" outlineLevel="1" x14ac:dyDescent="0.2">
      <c r="N77" s="20" t="s">
        <v>304</v>
      </c>
      <c r="U77" s="20" t="s">
        <v>305</v>
      </c>
      <c r="V77" s="25"/>
      <c r="W77" s="25"/>
    </row>
    <row r="78" spans="2:23" ht="14" hidden="1" customHeight="1" outlineLevel="1" x14ac:dyDescent="0.2">
      <c r="V78" s="21" t="s">
        <v>298</v>
      </c>
      <c r="W78" s="21" t="s">
        <v>299</v>
      </c>
    </row>
    <row r="79" spans="2:23" ht="14" hidden="1" customHeight="1" outlineLevel="1" x14ac:dyDescent="0.2">
      <c r="U79" s="21" t="str">
        <f t="shared" ref="U79:U87" si="10">+M21</f>
        <v>All developing countries</v>
      </c>
      <c r="V79" s="25">
        <f t="shared" ref="V79:V87" si="11">+N21</f>
        <v>14.80147775299444</v>
      </c>
      <c r="W79" s="25">
        <f t="shared" ref="W79:W87" si="12">+N54</f>
        <v>4.7246551534183201</v>
      </c>
    </row>
    <row r="80" spans="2:23" ht="14" hidden="1" customHeight="1" outlineLevel="1" x14ac:dyDescent="0.2">
      <c r="U80" s="21" t="str">
        <f t="shared" si="10"/>
        <v>LDCs</v>
      </c>
      <c r="V80" s="25">
        <f t="shared" si="11"/>
        <v>17.086504476005612</v>
      </c>
      <c r="W80" s="25">
        <f t="shared" si="12"/>
        <v>8.8776601251955167</v>
      </c>
    </row>
    <row r="81" spans="7:23" ht="14" hidden="1" customHeight="1" outlineLevel="1" x14ac:dyDescent="0.2">
      <c r="U81" s="21" t="str">
        <f t="shared" si="10"/>
        <v>SIDS</v>
      </c>
      <c r="V81" s="25">
        <f t="shared" si="11"/>
        <v>38.096688127431428</v>
      </c>
      <c r="W81" s="25">
        <f t="shared" si="12"/>
        <v>17.940227137950586</v>
      </c>
    </row>
    <row r="82" spans="7:23" ht="14" hidden="1" customHeight="1" outlineLevel="1" x14ac:dyDescent="0.2">
      <c r="U82" s="21" t="str">
        <f t="shared" si="10"/>
        <v>Africa</v>
      </c>
      <c r="V82" s="25">
        <f t="shared" si="11"/>
        <v>15.732611331687707</v>
      </c>
      <c r="W82" s="25">
        <f t="shared" si="12"/>
        <v>7.1077885243816405</v>
      </c>
    </row>
    <row r="83" spans="7:23" ht="14" hidden="1" customHeight="1" outlineLevel="1" x14ac:dyDescent="0.2">
      <c r="U83" s="21" t="str">
        <f t="shared" si="10"/>
        <v>V20</v>
      </c>
      <c r="V83" s="25">
        <f t="shared" si="11"/>
        <v>19.667447915175451</v>
      </c>
      <c r="W83" s="25">
        <f t="shared" si="12"/>
        <v>8.912410544498707</v>
      </c>
    </row>
    <row r="84" spans="7:23" ht="14" hidden="1" customHeight="1" outlineLevel="1" x14ac:dyDescent="0.2">
      <c r="U84" s="21" t="str">
        <f t="shared" si="10"/>
        <v>LICs</v>
      </c>
      <c r="V84" s="25">
        <f t="shared" si="11"/>
        <v>13.013552333210827</v>
      </c>
      <c r="W84" s="25">
        <f t="shared" si="12"/>
        <v>7.4425653053407732</v>
      </c>
    </row>
    <row r="85" spans="7:23" ht="14" hidden="1" customHeight="1" outlineLevel="1" x14ac:dyDescent="0.2">
      <c r="U85" s="21" t="str">
        <f t="shared" si="10"/>
        <v>FCS</v>
      </c>
      <c r="V85" s="25">
        <f t="shared" si="11"/>
        <v>11.527453648312687</v>
      </c>
      <c r="W85" s="25">
        <f t="shared" si="12"/>
        <v>5.8640196802434392</v>
      </c>
    </row>
    <row r="86" spans="7:23" ht="14" hidden="1" customHeight="1" outlineLevel="1" x14ac:dyDescent="0.2">
      <c r="U86" s="21" t="str">
        <f t="shared" si="10"/>
        <v>FCS-Conflict</v>
      </c>
      <c r="V86" s="25">
        <f t="shared" si="11"/>
        <v>11.377659725838448</v>
      </c>
      <c r="W86" s="25">
        <f t="shared" si="12"/>
        <v>5.6962173999191625</v>
      </c>
    </row>
    <row r="87" spans="7:23" ht="14" hidden="1" customHeight="1" outlineLevel="1" x14ac:dyDescent="0.2">
      <c r="U87" s="21" t="str">
        <f t="shared" si="10"/>
        <v>FCS-ISF</v>
      </c>
      <c r="V87" s="25">
        <f t="shared" si="11"/>
        <v>12.793273030797566</v>
      </c>
      <c r="W87" s="25">
        <f t="shared" si="12"/>
        <v>7.2794393094394048</v>
      </c>
    </row>
    <row r="88" spans="7:23" ht="14" hidden="1" customHeight="1" outlineLevel="1" x14ac:dyDescent="0.2">
      <c r="U88" s="21" t="e">
        <f>+#REF!</f>
        <v>#REF!</v>
      </c>
      <c r="V88" s="25" t="e">
        <f>+#REF!</f>
        <v>#REF!</v>
      </c>
      <c r="W88" s="25" t="e">
        <f>+#REF!</f>
        <v>#REF!</v>
      </c>
    </row>
    <row r="89" spans="7:23" ht="14" hidden="1" customHeight="1" outlineLevel="1" x14ac:dyDescent="0.2">
      <c r="U89" s="21" t="str">
        <f t="shared" ref="U89:V93" si="13">+M30</f>
        <v>SoF</v>
      </c>
      <c r="V89" s="25">
        <f t="shared" si="13"/>
        <v>12.844678058794896</v>
      </c>
      <c r="W89" s="25">
        <f>+N63</f>
        <v>6.2487969955897524</v>
      </c>
    </row>
    <row r="90" spans="7:23" ht="14" hidden="1" customHeight="1" outlineLevel="1" x14ac:dyDescent="0.2">
      <c r="U90" s="21" t="str">
        <f t="shared" si="13"/>
        <v>SoF (extreme)</v>
      </c>
      <c r="V90" s="25">
        <f t="shared" si="13"/>
        <v>10.228999089802105</v>
      </c>
      <c r="W90" s="25">
        <f>+N64</f>
        <v>5.4090951825310016</v>
      </c>
    </row>
    <row r="91" spans="7:23" ht="14" hidden="1" customHeight="1" outlineLevel="1" x14ac:dyDescent="0.2">
      <c r="U91" s="21" t="str">
        <f t="shared" si="13"/>
        <v>FCS &amp; LDC</v>
      </c>
      <c r="V91" s="25">
        <f t="shared" si="13"/>
        <v>13.00850221261638</v>
      </c>
      <c r="W91" s="25">
        <f>+N65</f>
        <v>7.7889794791002398</v>
      </c>
    </row>
    <row r="92" spans="7:23" ht="14" hidden="1" customHeight="1" outlineLevel="1" x14ac:dyDescent="0.2">
      <c r="U92" s="21" t="str">
        <f t="shared" si="13"/>
        <v>FCS-Conf. &amp; LDC</v>
      </c>
      <c r="V92" s="25">
        <f t="shared" si="13"/>
        <v>12.394436398976621</v>
      </c>
      <c r="W92" s="25">
        <f>+N66</f>
        <v>7.4572000582374818</v>
      </c>
    </row>
    <row r="93" spans="7:23" ht="14" hidden="1" customHeight="1" outlineLevel="1" x14ac:dyDescent="0.2">
      <c r="U93" s="21" t="str">
        <f t="shared" si="13"/>
        <v>FCS-ISF &amp; LDC</v>
      </c>
      <c r="V93" s="25">
        <f t="shared" si="13"/>
        <v>21.480820076903555</v>
      </c>
      <c r="W93" s="25">
        <f>+N67</f>
        <v>12.364107208965262</v>
      </c>
    </row>
    <row r="94" spans="7:23" ht="14" hidden="1" customHeight="1" outlineLevel="1" x14ac:dyDescent="0.2">
      <c r="G94" s="30" t="s">
        <v>94</v>
      </c>
      <c r="U94" s="21" t="e">
        <f>+#REF!</f>
        <v>#REF!</v>
      </c>
      <c r="V94" s="25" t="e">
        <f>+#REF!</f>
        <v>#REF!</v>
      </c>
      <c r="W94" s="25" t="e">
        <f>+#REF!</f>
        <v>#REF!</v>
      </c>
    </row>
    <row r="95" spans="7:23" ht="14" hidden="1" customHeight="1" outlineLevel="1" x14ac:dyDescent="0.2">
      <c r="U95" s="21" t="str">
        <f>+M35</f>
        <v>SoF &amp; LDC</v>
      </c>
      <c r="V95" s="25">
        <f>+N35</f>
        <v>16.217528152414697</v>
      </c>
      <c r="W95" s="25">
        <f>+N68</f>
        <v>8.3665787864023873</v>
      </c>
    </row>
    <row r="96" spans="7:23" ht="14" hidden="1" customHeight="1" outlineLevel="1" x14ac:dyDescent="0.2">
      <c r="U96" s="21" t="str">
        <f>+M36</f>
        <v>SoF extreme &amp; LDC</v>
      </c>
      <c r="V96" s="25">
        <f>+N36</f>
        <v>9.8136967844957024</v>
      </c>
      <c r="W96" s="25">
        <f>+N69</f>
        <v>5.7612623789154309</v>
      </c>
    </row>
    <row r="97" spans="7:7" ht="14" hidden="1" customHeight="1" outlineLevel="1" x14ac:dyDescent="0.2"/>
    <row r="98" spans="7:7" ht="14" hidden="1" customHeight="1" outlineLevel="1" x14ac:dyDescent="0.2"/>
    <row r="99" spans="7:7" ht="14" hidden="1" customHeight="1" outlineLevel="1" x14ac:dyDescent="0.2"/>
    <row r="100" spans="7:7" ht="14" hidden="1" customHeight="1" outlineLevel="1" x14ac:dyDescent="0.2"/>
    <row r="101" spans="7:7" ht="14" hidden="1" customHeight="1" outlineLevel="1" x14ac:dyDescent="0.2"/>
    <row r="102" spans="7:7" ht="14" hidden="1" customHeight="1" outlineLevel="1" x14ac:dyDescent="0.2"/>
    <row r="103" spans="7:7" ht="14" hidden="1" customHeight="1" outlineLevel="1" x14ac:dyDescent="0.2"/>
    <row r="104" spans="7:7" ht="14" hidden="1" customHeight="1" outlineLevel="1" x14ac:dyDescent="0.2"/>
    <row r="105" spans="7:7" ht="14" hidden="1" customHeight="1" outlineLevel="1" x14ac:dyDescent="0.2"/>
    <row r="106" spans="7:7" ht="14" hidden="1" customHeight="1" outlineLevel="1" x14ac:dyDescent="0.2"/>
    <row r="107" spans="7:7" ht="14" hidden="1" customHeight="1" outlineLevel="1" x14ac:dyDescent="0.2"/>
    <row r="108" spans="7:7" ht="14" hidden="1" customHeight="1" outlineLevel="1" x14ac:dyDescent="0.2"/>
    <row r="109" spans="7:7" ht="14" hidden="1" customHeight="1" outlineLevel="1" x14ac:dyDescent="0.2"/>
    <row r="110" spans="7:7" hidden="1" outlineLevel="1" x14ac:dyDescent="0.2"/>
    <row r="111" spans="7:7" collapsed="1" x14ac:dyDescent="0.2">
      <c r="G111" s="20"/>
    </row>
    <row r="113" spans="7:14" x14ac:dyDescent="0.2">
      <c r="G113" s="20" t="s">
        <v>288</v>
      </c>
      <c r="N113" s="20" t="s">
        <v>303</v>
      </c>
    </row>
    <row r="129" spans="7:7" x14ac:dyDescent="0.2">
      <c r="G129" s="20"/>
    </row>
  </sheetData>
  <mergeCells count="1">
    <mergeCell ref="B76:J76"/>
  </mergeCells>
  <pageMargins left="0.7" right="0.7" top="0.75" bottom="0.75" header="0.3" footer="0.3"/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E2EE2-12CA-49BB-BE45-EC4DCDE8F1D1}">
  <sheetPr>
    <tabColor theme="5" tint="0.79998168889431442"/>
  </sheetPr>
  <dimension ref="B1:P66"/>
  <sheetViews>
    <sheetView showGridLines="0" zoomScale="90" zoomScaleNormal="90" workbookViewId="0">
      <selection activeCell="A63" sqref="A63:XFD63"/>
    </sheetView>
  </sheetViews>
  <sheetFormatPr baseColWidth="10" defaultColWidth="11.5" defaultRowHeight="15" outlineLevelRow="1" x14ac:dyDescent="0.2"/>
  <cols>
    <col min="1" max="1" width="3.5" style="21" customWidth="1"/>
    <col min="2" max="2" width="34.5" style="21" customWidth="1"/>
    <col min="3" max="4" width="11.6640625" style="21" bestFit="1" customWidth="1"/>
    <col min="5" max="5" width="11.6640625" style="21" customWidth="1"/>
    <col min="6" max="6" width="12.6640625" style="21" customWidth="1"/>
    <col min="7" max="9" width="11.6640625" style="21" bestFit="1" customWidth="1"/>
    <col min="10" max="10" width="11.6640625" style="21" customWidth="1"/>
    <col min="11" max="11" width="13.6640625" style="21" customWidth="1"/>
    <col min="12" max="12" width="11.5" style="21"/>
    <col min="13" max="13" width="24.33203125" style="21" customWidth="1"/>
    <col min="14" max="16384" width="11.5" style="21"/>
  </cols>
  <sheetData>
    <row r="1" spans="2:16" s="18" customFormat="1" ht="21" customHeight="1" x14ac:dyDescent="0.2">
      <c r="B1" s="17" t="s">
        <v>65</v>
      </c>
      <c r="M1" s="17"/>
      <c r="P1" s="46"/>
    </row>
    <row r="2" spans="2:16" x14ac:dyDescent="0.2">
      <c r="B2" s="30" t="s">
        <v>95</v>
      </c>
      <c r="C2" s="28"/>
      <c r="D2" s="28"/>
      <c r="E2" s="28"/>
      <c r="F2" s="28"/>
      <c r="G2" s="28"/>
      <c r="H2" s="28"/>
      <c r="I2" s="28"/>
      <c r="J2" s="28"/>
    </row>
    <row r="3" spans="2:16" x14ac:dyDescent="0.2">
      <c r="B3" s="20" t="s">
        <v>96</v>
      </c>
      <c r="C3" s="28"/>
      <c r="D3" s="28"/>
      <c r="E3" s="28"/>
      <c r="F3" s="28"/>
      <c r="G3" s="28"/>
      <c r="H3" s="28"/>
      <c r="I3" s="28"/>
      <c r="J3" s="28"/>
    </row>
    <row r="4" spans="2:16" ht="32" x14ac:dyDescent="0.2">
      <c r="B4" s="87"/>
      <c r="C4" s="99">
        <v>2016</v>
      </c>
      <c r="D4" s="99">
        <v>2017</v>
      </c>
      <c r="E4" s="99">
        <v>2018</v>
      </c>
      <c r="F4" s="99">
        <v>2019</v>
      </c>
      <c r="G4" s="99">
        <v>2020</v>
      </c>
      <c r="H4" s="99">
        <v>2021</v>
      </c>
      <c r="I4" s="99">
        <v>2022</v>
      </c>
      <c r="J4" s="99">
        <v>2023</v>
      </c>
      <c r="K4" s="100" t="s">
        <v>97</v>
      </c>
    </row>
    <row r="5" spans="2:16" ht="18" customHeight="1" x14ac:dyDescent="0.2">
      <c r="B5" s="31" t="s">
        <v>98</v>
      </c>
      <c r="C5" s="32">
        <v>6.4687366930407941E-2</v>
      </c>
      <c r="D5" s="32">
        <v>0.57988756190341284</v>
      </c>
      <c r="E5" s="32">
        <v>1.8330137673302815E-4</v>
      </c>
      <c r="F5" s="32">
        <v>0.87979975885591555</v>
      </c>
      <c r="G5" s="32">
        <v>0.30878375041020528</v>
      </c>
      <c r="H5" s="32">
        <v>1.3355116343222182</v>
      </c>
      <c r="I5" s="32">
        <v>0.50080559666818447</v>
      </c>
      <c r="J5" s="32">
        <v>0.41775756079353671</v>
      </c>
      <c r="K5" s="32">
        <v>2.6948113571098107</v>
      </c>
    </row>
    <row r="6" spans="2:16" x14ac:dyDescent="0.2">
      <c r="B6" s="24" t="s">
        <v>99</v>
      </c>
      <c r="C6" s="27">
        <v>3.8036616554441437E-3</v>
      </c>
      <c r="D6" s="27">
        <v>6.4513154377003043E-2</v>
      </c>
      <c r="E6" s="27">
        <v>0.1103329365144608</v>
      </c>
      <c r="F6" s="27">
        <v>1.0181626779760287</v>
      </c>
      <c r="G6" s="27">
        <v>0.4932693211150016</v>
      </c>
      <c r="H6" s="27">
        <v>0.98126902652023018</v>
      </c>
      <c r="I6" s="27">
        <v>1.0666714360528093</v>
      </c>
      <c r="J6" s="27">
        <v>0.24207224315532111</v>
      </c>
      <c r="K6" s="27">
        <v>2.8149688162316702</v>
      </c>
    </row>
    <row r="7" spans="2:16" x14ac:dyDescent="0.2">
      <c r="B7" s="26" t="s">
        <v>100</v>
      </c>
      <c r="C7" s="27">
        <v>3.8036616554441437E-3</v>
      </c>
      <c r="D7" s="27">
        <v>0.1213063517441634</v>
      </c>
      <c r="E7" s="27">
        <v>2.9450675612762559E-3</v>
      </c>
      <c r="F7" s="27">
        <v>0.14551535597014079</v>
      </c>
      <c r="G7" s="27">
        <v>7.459165451041791E-3</v>
      </c>
      <c r="H7" s="27">
        <v>9.7182335755790605E-2</v>
      </c>
      <c r="I7" s="27">
        <v>4.9180249829124729E-2</v>
      </c>
      <c r="J7" s="27">
        <v>1.1894227880284436E-2</v>
      </c>
      <c r="K7" s="27">
        <v>0.35882111188254889</v>
      </c>
    </row>
    <row r="8" spans="2:16" x14ac:dyDescent="0.2">
      <c r="B8" s="21" t="s">
        <v>182</v>
      </c>
      <c r="C8" s="27">
        <v>0.14825820181300139</v>
      </c>
      <c r="D8" s="27">
        <v>6.4513154377003043E-2</v>
      </c>
      <c r="E8" s="27">
        <v>1.8330137673302815E-4</v>
      </c>
      <c r="F8" s="27">
        <v>0.24265265326099092</v>
      </c>
      <c r="G8" s="27">
        <v>0.4932693211150016</v>
      </c>
      <c r="H8" s="27">
        <v>0.98508531742380712</v>
      </c>
      <c r="I8" s="27">
        <v>1.6558914699324865</v>
      </c>
      <c r="J8" s="27">
        <v>0.24308138957872108</v>
      </c>
      <c r="K8" s="27">
        <v>2.6948113571098107</v>
      </c>
    </row>
    <row r="9" spans="2:16" x14ac:dyDescent="0.2">
      <c r="B9" s="21" t="s">
        <v>102</v>
      </c>
      <c r="C9" s="27">
        <v>9.5413668970847458E-3</v>
      </c>
      <c r="D9" s="27">
        <v>0.13747668065504431</v>
      </c>
      <c r="E9" s="27">
        <v>1.8330137673302815E-4</v>
      </c>
      <c r="F9" s="27">
        <v>1.9985609221984699E-2</v>
      </c>
      <c r="G9" s="27">
        <v>2.6043482308207397E-2</v>
      </c>
      <c r="H9" s="27">
        <v>1.9043071220074773E-2</v>
      </c>
      <c r="I9" s="27">
        <v>0.50080559666818447</v>
      </c>
      <c r="J9" s="27">
        <v>1.3188716386624919E-3</v>
      </c>
      <c r="K9" s="27">
        <v>2.8758206212450458E-2</v>
      </c>
    </row>
    <row r="10" spans="2:16" x14ac:dyDescent="0.2">
      <c r="B10" s="88" t="s">
        <v>101</v>
      </c>
      <c r="C10" s="97">
        <v>2.8103531174310499E-3</v>
      </c>
      <c r="D10" s="97">
        <v>1.0571521429342517E-2</v>
      </c>
      <c r="E10" s="97">
        <v>1.8330137673302815E-4</v>
      </c>
      <c r="F10" s="97">
        <v>0.32450011175949395</v>
      </c>
      <c r="G10" s="97">
        <v>0.20306557347935852</v>
      </c>
      <c r="H10" s="97">
        <v>3.3917289311578185E-3</v>
      </c>
      <c r="I10" s="97">
        <v>0.18626498172242087</v>
      </c>
      <c r="J10" s="97">
        <v>0.2785819960739821</v>
      </c>
      <c r="K10" s="97">
        <v>8.3968182851122675E-2</v>
      </c>
    </row>
    <row r="11" spans="2:16" x14ac:dyDescent="0.2">
      <c r="B11" s="88" t="s">
        <v>192</v>
      </c>
      <c r="C11" s="97">
        <v>9.5413668970847458E-3</v>
      </c>
      <c r="D11" s="97">
        <v>0.176068432959611</v>
      </c>
      <c r="E11" s="97">
        <v>1.8330137673302815E-4</v>
      </c>
      <c r="F11" s="97">
        <v>0.32450011175949395</v>
      </c>
      <c r="G11" s="97">
        <v>1.7177881368132109</v>
      </c>
      <c r="H11" s="97">
        <v>1.5121382150809985</v>
      </c>
      <c r="I11" s="97">
        <v>1.1811183155692144</v>
      </c>
      <c r="J11" s="97">
        <v>1.5052684595352208</v>
      </c>
      <c r="K11" s="97">
        <v>1.4072253115053714</v>
      </c>
    </row>
    <row r="12" spans="2:16" outlineLevel="1" x14ac:dyDescent="0.2">
      <c r="B12" s="88" t="s">
        <v>202</v>
      </c>
      <c r="C12" s="97">
        <v>2.8103531174310499E-3</v>
      </c>
      <c r="D12" s="97">
        <v>1.0571521429342517E-2</v>
      </c>
      <c r="E12" s="97">
        <v>2.9450675612762559E-3</v>
      </c>
      <c r="F12" s="97">
        <v>0.87979975885591555</v>
      </c>
      <c r="G12" s="97">
        <v>0.20306557347935852</v>
      </c>
      <c r="H12" s="97">
        <v>3.3917289311578185E-3</v>
      </c>
      <c r="I12" s="97">
        <v>0.18626498172242087</v>
      </c>
      <c r="J12" s="97">
        <v>0.2785819960739821</v>
      </c>
      <c r="K12" s="97">
        <v>8.3968182851122675E-2</v>
      </c>
    </row>
    <row r="13" spans="2:16" x14ac:dyDescent="0.2">
      <c r="B13" s="88" t="s">
        <v>214</v>
      </c>
      <c r="C13" s="97">
        <v>1.4188565519403491E-3</v>
      </c>
      <c r="D13" s="97">
        <v>7.3106331885338413E-4</v>
      </c>
      <c r="E13" s="97">
        <v>1.8330137673302815E-4</v>
      </c>
      <c r="F13" s="97">
        <v>5.2777278549150626E-3</v>
      </c>
      <c r="G13" s="97">
        <v>7.459165451041791E-3</v>
      </c>
      <c r="H13" s="97">
        <v>3.3917289311578185E-3</v>
      </c>
      <c r="I13" s="97">
        <v>1.7737348191248954E-2</v>
      </c>
      <c r="J13" s="97">
        <v>1.3188716386624919E-3</v>
      </c>
      <c r="K13" s="97">
        <v>2.8758206212450458E-2</v>
      </c>
    </row>
    <row r="14" spans="2:16" outlineLevel="1" x14ac:dyDescent="0.2">
      <c r="B14" s="88" t="s">
        <v>225</v>
      </c>
      <c r="C14" s="97">
        <v>9.5413668970847458E-3</v>
      </c>
      <c r="D14" s="97">
        <v>0.176068432959611</v>
      </c>
      <c r="E14" s="97">
        <v>1.8330137673302815E-4</v>
      </c>
      <c r="F14" s="97">
        <v>0.32450011175949395</v>
      </c>
      <c r="G14" s="97">
        <v>7.459165451041791E-3</v>
      </c>
      <c r="H14" s="97">
        <v>9.7182335755790605E-2</v>
      </c>
      <c r="I14" s="97">
        <v>4.9180249829124729E-2</v>
      </c>
      <c r="J14" s="97">
        <v>1.1894227880284436E-2</v>
      </c>
      <c r="K14" s="97">
        <v>0.84820349836989217</v>
      </c>
    </row>
    <row r="15" spans="2:16" x14ac:dyDescent="0.2">
      <c r="B15" s="90" t="s">
        <v>237</v>
      </c>
      <c r="C15" s="98">
        <v>0.30624399793779455</v>
      </c>
      <c r="D15" s="98">
        <v>0.57988756190341284</v>
      </c>
      <c r="E15" s="98">
        <v>1.8330137673302815E-4</v>
      </c>
      <c r="F15" s="98">
        <v>0.87979975885591555</v>
      </c>
      <c r="G15" s="98">
        <v>2.6944490099953433</v>
      </c>
      <c r="H15" s="98">
        <v>1.3355116343222182</v>
      </c>
      <c r="I15" s="98">
        <v>0.50080559666818447</v>
      </c>
      <c r="J15" s="98">
        <v>0.41775756079353671</v>
      </c>
      <c r="K15" s="98">
        <v>2.6948113571098107</v>
      </c>
    </row>
    <row r="16" spans="2:16" x14ac:dyDescent="0.2">
      <c r="B16" s="90" t="s">
        <v>248</v>
      </c>
      <c r="C16" s="98">
        <v>0.30624399793779455</v>
      </c>
      <c r="D16" s="98">
        <v>0.64636711273313607</v>
      </c>
      <c r="E16" s="98">
        <v>1.8330137673302815E-4</v>
      </c>
      <c r="F16" s="98">
        <v>1.4576701795482867</v>
      </c>
      <c r="G16" s="98">
        <v>2.6944490099953433</v>
      </c>
      <c r="H16" s="98">
        <v>1.5121382150809985</v>
      </c>
      <c r="I16" s="98">
        <v>1.1811183155692144</v>
      </c>
      <c r="J16" s="98">
        <v>1.5052684595352208</v>
      </c>
      <c r="K16" s="98">
        <v>2.6948113571098107</v>
      </c>
    </row>
    <row r="17" spans="2:11" outlineLevel="1" x14ac:dyDescent="0.2">
      <c r="B17" s="90" t="s">
        <v>259</v>
      </c>
      <c r="C17" s="98">
        <v>2.0657182494727095</v>
      </c>
      <c r="D17" s="98">
        <v>0.57988756190341284</v>
      </c>
      <c r="E17" s="98">
        <v>8.2489246181182488E-2</v>
      </c>
      <c r="F17" s="98">
        <v>0.87979975885591555</v>
      </c>
      <c r="G17" s="98">
        <v>5.4874534732305094</v>
      </c>
      <c r="H17" s="98">
        <v>1.3355116343222182</v>
      </c>
      <c r="I17" s="98">
        <v>0.50080559666818447</v>
      </c>
      <c r="J17" s="98">
        <v>0.41775756079353671</v>
      </c>
      <c r="K17" s="98">
        <v>3.4694418907904025</v>
      </c>
    </row>
    <row r="18" spans="2:11" x14ac:dyDescent="0.2">
      <c r="B18" s="90" t="s">
        <v>270</v>
      </c>
      <c r="C18" s="98">
        <v>6.4687366930407941E-2</v>
      </c>
      <c r="D18" s="98">
        <v>0.57988756190341284</v>
      </c>
      <c r="E18" s="98">
        <v>1.8330137673302815E-4</v>
      </c>
      <c r="F18" s="98">
        <v>0.87979975885591555</v>
      </c>
      <c r="G18" s="98">
        <v>0.30878375041020528</v>
      </c>
      <c r="H18" s="98">
        <v>1.3355116343222182</v>
      </c>
      <c r="I18" s="98">
        <v>0.50080559666818447</v>
      </c>
      <c r="J18" s="98">
        <v>0.41775756079353671</v>
      </c>
      <c r="K18" s="98">
        <v>2.6948113571098107</v>
      </c>
    </row>
    <row r="19" spans="2:11" outlineLevel="1" x14ac:dyDescent="0.2">
      <c r="B19" s="90" t="s">
        <v>281</v>
      </c>
      <c r="C19" s="98">
        <v>0.30624399793779455</v>
      </c>
      <c r="D19" s="98">
        <v>0.64636711273313607</v>
      </c>
      <c r="E19" s="98">
        <v>1.8330137673302815E-4</v>
      </c>
      <c r="F19" s="98">
        <v>0.87979975885591555</v>
      </c>
      <c r="G19" s="98">
        <v>2.6944490099953433</v>
      </c>
      <c r="H19" s="98">
        <v>1.3355116343222182</v>
      </c>
      <c r="I19" s="98">
        <v>0.50080559666818447</v>
      </c>
      <c r="J19" s="98">
        <v>0.41775756079353671</v>
      </c>
      <c r="K19" s="98">
        <v>2.6948113571098107</v>
      </c>
    </row>
    <row r="20" spans="2:11" ht="18" customHeight="1" x14ac:dyDescent="0.2">
      <c r="B20" s="31" t="s">
        <v>103</v>
      </c>
      <c r="C20" s="23">
        <v>5.3717061626335836</v>
      </c>
      <c r="D20" s="23">
        <v>6.8231635473963452</v>
      </c>
      <c r="E20" s="23">
        <v>7.0651677351767699</v>
      </c>
      <c r="F20" s="23">
        <v>8.6014947437805667</v>
      </c>
      <c r="G20" s="23">
        <v>12.677847987784034</v>
      </c>
      <c r="H20" s="23">
        <v>11.37275392082973</v>
      </c>
      <c r="I20" s="23">
        <v>17.919907616856946</v>
      </c>
      <c r="J20" s="23">
        <v>16.076449132045536</v>
      </c>
      <c r="K20" s="23">
        <v>12.244646202341062</v>
      </c>
    </row>
    <row r="21" spans="2:11" x14ac:dyDescent="0.2">
      <c r="B21" s="24" t="s">
        <v>104</v>
      </c>
      <c r="C21" s="25">
        <v>12.042506751008775</v>
      </c>
      <c r="D21" s="25">
        <v>24.87242162479307</v>
      </c>
      <c r="E21" s="25">
        <v>19.894826924061693</v>
      </c>
      <c r="F21" s="25">
        <v>45.651816849589146</v>
      </c>
      <c r="G21" s="25">
        <v>93.177360447617446</v>
      </c>
      <c r="H21" s="25">
        <v>63.396038713130039</v>
      </c>
      <c r="I21" s="25">
        <v>96.043536367296184</v>
      </c>
      <c r="J21" s="25">
        <v>70.067195923612388</v>
      </c>
      <c r="K21" s="25">
        <v>62.324918572814788</v>
      </c>
    </row>
    <row r="22" spans="2:11" x14ac:dyDescent="0.2">
      <c r="B22" s="26" t="s">
        <v>105</v>
      </c>
      <c r="C22" s="25">
        <v>3.9789768341023182</v>
      </c>
      <c r="D22" s="25">
        <v>6.4653275678763507</v>
      </c>
      <c r="E22" s="25">
        <v>5.158392436375788</v>
      </c>
      <c r="F22" s="25">
        <v>8.1247627631125461</v>
      </c>
      <c r="G22" s="25">
        <v>10.249216462079222</v>
      </c>
      <c r="H22" s="25">
        <v>8.3317793938685529</v>
      </c>
      <c r="I22" s="25">
        <v>12.509403770309119</v>
      </c>
      <c r="J22" s="25">
        <v>13.496662481007892</v>
      </c>
      <c r="K22" s="25">
        <v>10.417711547565972</v>
      </c>
    </row>
    <row r="23" spans="2:11" x14ac:dyDescent="0.2">
      <c r="B23" s="21" t="s">
        <v>183</v>
      </c>
      <c r="C23" s="25">
        <v>7.9666115925710272</v>
      </c>
      <c r="D23" s="25">
        <v>8.8653531822057143</v>
      </c>
      <c r="E23" s="25">
        <v>6.9411534882881529</v>
      </c>
      <c r="F23" s="25">
        <v>15.391669194063228</v>
      </c>
      <c r="G23" s="25">
        <v>18.261730807471462</v>
      </c>
      <c r="H23" s="25">
        <v>16.495605485924067</v>
      </c>
      <c r="I23" s="25">
        <v>22.269546009423077</v>
      </c>
      <c r="J23" s="25">
        <v>16.779480149863645</v>
      </c>
      <c r="K23" s="25">
        <v>15.611863179904155</v>
      </c>
    </row>
    <row r="24" spans="2:11" x14ac:dyDescent="0.2">
      <c r="B24" s="21" t="s">
        <v>107</v>
      </c>
      <c r="C24" s="25">
        <v>3.8063331365902604</v>
      </c>
      <c r="D24" s="25">
        <v>6.234580924433816</v>
      </c>
      <c r="E24" s="25">
        <v>4.5309559262483745</v>
      </c>
      <c r="F24" s="25">
        <v>6.5781390064114031</v>
      </c>
      <c r="G24" s="25">
        <v>10.113584033995988</v>
      </c>
      <c r="H24" s="25">
        <v>8.2065594442057286</v>
      </c>
      <c r="I24" s="25">
        <v>12.309859697420684</v>
      </c>
      <c r="J24" s="25">
        <v>12.621861181972921</v>
      </c>
      <c r="K24" s="25">
        <v>9.5945824430619098</v>
      </c>
    </row>
    <row r="25" spans="2:11" x14ac:dyDescent="0.2">
      <c r="B25" s="88" t="s">
        <v>106</v>
      </c>
      <c r="C25" s="94">
        <v>3.9006954113042509</v>
      </c>
      <c r="D25" s="94">
        <v>6.7698222757927837</v>
      </c>
      <c r="E25" s="94">
        <v>4.8420264381376477</v>
      </c>
      <c r="F25" s="94">
        <v>7.5587443158923939</v>
      </c>
      <c r="G25" s="94">
        <v>10.227454404266082</v>
      </c>
      <c r="H25" s="94">
        <v>7.8898502327446858</v>
      </c>
      <c r="I25" s="94">
        <v>12.309859697420684</v>
      </c>
      <c r="J25" s="94">
        <v>13.496662481007892</v>
      </c>
      <c r="K25" s="94">
        <v>10.134525535139415</v>
      </c>
    </row>
    <row r="26" spans="2:11" x14ac:dyDescent="0.2">
      <c r="B26" s="88" t="s">
        <v>193</v>
      </c>
      <c r="C26" s="94">
        <v>3.3791697797390987</v>
      </c>
      <c r="D26" s="94">
        <v>5.3802997899492961</v>
      </c>
      <c r="E26" s="94">
        <v>5.0820049784075865</v>
      </c>
      <c r="F26" s="94">
        <v>5.0070474366419742</v>
      </c>
      <c r="G26" s="94">
        <v>8.2759954070761275</v>
      </c>
      <c r="H26" s="94">
        <v>6.2205386903544539</v>
      </c>
      <c r="I26" s="94">
        <v>7.8878650106734414</v>
      </c>
      <c r="J26" s="94">
        <v>8.4519881765168883</v>
      </c>
      <c r="K26" s="94">
        <v>7.2737604686467296</v>
      </c>
    </row>
    <row r="27" spans="2:11" outlineLevel="1" x14ac:dyDescent="0.2">
      <c r="B27" s="88" t="s">
        <v>203</v>
      </c>
      <c r="C27" s="94">
        <v>6.8323541618821544</v>
      </c>
      <c r="D27" s="94">
        <v>9.6320800327859448</v>
      </c>
      <c r="E27" s="94">
        <v>4.2104259787633564</v>
      </c>
      <c r="F27" s="94">
        <v>45.651816849589146</v>
      </c>
      <c r="G27" s="94">
        <v>14.122423889642578</v>
      </c>
      <c r="H27" s="94">
        <v>33.327938980576597</v>
      </c>
      <c r="I27" s="94">
        <v>32.930108433093338</v>
      </c>
      <c r="J27" s="94">
        <v>18.526430786901585</v>
      </c>
      <c r="K27" s="94">
        <v>15.611863179904155</v>
      </c>
    </row>
    <row r="28" spans="2:11" x14ac:dyDescent="0.2">
      <c r="B28" s="88" t="s">
        <v>215</v>
      </c>
      <c r="C28" s="94">
        <v>3.9006954113042509</v>
      </c>
      <c r="D28" s="94">
        <v>4.9867790989301319</v>
      </c>
      <c r="E28" s="94">
        <v>4.5309559262483745</v>
      </c>
      <c r="F28" s="94">
        <v>7.4269494460456436</v>
      </c>
      <c r="G28" s="94">
        <v>9.3746522520056779</v>
      </c>
      <c r="H28" s="94">
        <v>6.7451674147159677</v>
      </c>
      <c r="I28" s="94">
        <v>11.332642508676393</v>
      </c>
      <c r="J28" s="94">
        <v>8.5214632555893797</v>
      </c>
      <c r="K28" s="94">
        <v>8.6209514717525906</v>
      </c>
    </row>
    <row r="29" spans="2:11" outlineLevel="1" x14ac:dyDescent="0.2">
      <c r="B29" s="88" t="s">
        <v>226</v>
      </c>
      <c r="C29" s="94">
        <v>2.5686624081032465</v>
      </c>
      <c r="D29" s="94">
        <v>3.1348987541906284</v>
      </c>
      <c r="E29" s="94">
        <v>2.9481846642395384</v>
      </c>
      <c r="F29" s="94">
        <v>4.885237352033557</v>
      </c>
      <c r="G29" s="94">
        <v>4.9377137978567998</v>
      </c>
      <c r="H29" s="94">
        <v>5.7747855427258017</v>
      </c>
      <c r="I29" s="94">
        <v>5.539382847997711</v>
      </c>
      <c r="J29" s="94">
        <v>7.3686423272634407</v>
      </c>
      <c r="K29" s="94">
        <v>4.6673672354611337</v>
      </c>
    </row>
    <row r="30" spans="2:11" x14ac:dyDescent="0.2">
      <c r="B30" s="90" t="s">
        <v>238</v>
      </c>
      <c r="C30" s="95">
        <v>5.7817598665195415</v>
      </c>
      <c r="D30" s="95">
        <v>7.0948232068548966</v>
      </c>
      <c r="E30" s="95">
        <v>6.1737872092205883</v>
      </c>
      <c r="F30" s="95">
        <v>8.339328320050857</v>
      </c>
      <c r="G30" s="95">
        <v>13.974949345582599</v>
      </c>
      <c r="H30" s="95">
        <v>13.116800445038729</v>
      </c>
      <c r="I30" s="95">
        <v>14.52922855062199</v>
      </c>
      <c r="J30" s="95">
        <v>15.225458037410458</v>
      </c>
      <c r="K30" s="95">
        <v>12.244646202341062</v>
      </c>
    </row>
    <row r="31" spans="2:11" x14ac:dyDescent="0.2">
      <c r="B31" s="90" t="s">
        <v>249</v>
      </c>
      <c r="C31" s="95">
        <v>3.4871566936113734</v>
      </c>
      <c r="D31" s="95">
        <v>6.2905065494916546</v>
      </c>
      <c r="E31" s="95">
        <v>6.1737872092205883</v>
      </c>
      <c r="F31" s="95">
        <v>7.3725404748713004</v>
      </c>
      <c r="G31" s="95">
        <v>11.540569815109064</v>
      </c>
      <c r="H31" s="95">
        <v>11.502990800449716</v>
      </c>
      <c r="I31" s="95">
        <v>10.831666510687921</v>
      </c>
      <c r="J31" s="95">
        <v>12.458077625340191</v>
      </c>
      <c r="K31" s="95">
        <v>10.460718627940437</v>
      </c>
    </row>
    <row r="32" spans="2:11" outlineLevel="1" x14ac:dyDescent="0.2">
      <c r="B32" s="90" t="s">
        <v>260</v>
      </c>
      <c r="C32" s="95">
        <v>13.756986192654047</v>
      </c>
      <c r="D32" s="95">
        <v>11.253463695467866</v>
      </c>
      <c r="E32" s="95">
        <v>6.7701559178086299</v>
      </c>
      <c r="F32" s="95">
        <v>59.662868187082097</v>
      </c>
      <c r="G32" s="95">
        <v>27.294647594638157</v>
      </c>
      <c r="H32" s="95">
        <v>46.308637113101923</v>
      </c>
      <c r="I32" s="95">
        <v>71.77192155391117</v>
      </c>
      <c r="J32" s="95">
        <v>25.351361489707244</v>
      </c>
      <c r="K32" s="95">
        <v>40.070419304685231</v>
      </c>
    </row>
    <row r="33" spans="2:11" x14ac:dyDescent="0.2">
      <c r="B33" s="90" t="s">
        <v>271</v>
      </c>
      <c r="C33" s="95">
        <v>5.1037135766765536</v>
      </c>
      <c r="D33" s="95">
        <v>6.234580924433816</v>
      </c>
      <c r="E33" s="95">
        <v>5.7194434672826331</v>
      </c>
      <c r="F33" s="95">
        <v>7.7551511780819542</v>
      </c>
      <c r="G33" s="95">
        <v>12.208880168283446</v>
      </c>
      <c r="H33" s="95">
        <v>9.1530475041859081</v>
      </c>
      <c r="I33" s="95">
        <v>14.52922855062199</v>
      </c>
      <c r="J33" s="95">
        <v>14.978531247521396</v>
      </c>
      <c r="K33" s="95">
        <v>10.417711547565972</v>
      </c>
    </row>
    <row r="34" spans="2:11" outlineLevel="1" x14ac:dyDescent="0.2">
      <c r="B34" s="90" t="s">
        <v>282</v>
      </c>
      <c r="C34" s="95">
        <v>3.4152126661523807</v>
      </c>
      <c r="D34" s="95">
        <v>4.8170198493579974</v>
      </c>
      <c r="E34" s="95">
        <v>3.4321815495892771</v>
      </c>
      <c r="F34" s="95">
        <v>4.9553239072541233</v>
      </c>
      <c r="G34" s="95">
        <v>7.5655062812268952</v>
      </c>
      <c r="H34" s="95">
        <v>7.2514010161294298</v>
      </c>
      <c r="I34" s="95">
        <v>7.7864297975713637</v>
      </c>
      <c r="J34" s="95">
        <v>7.7736479996549201</v>
      </c>
      <c r="K34" s="95">
        <v>6.8065036615136556</v>
      </c>
    </row>
    <row r="35" spans="2:11" ht="18" customHeight="1" x14ac:dyDescent="0.2">
      <c r="B35" s="31" t="s">
        <v>108</v>
      </c>
      <c r="C35" s="23">
        <v>95.04999210402751</v>
      </c>
      <c r="D35" s="23">
        <v>19.120884104191784</v>
      </c>
      <c r="E35" s="23">
        <v>56.951552859461891</v>
      </c>
      <c r="F35" s="23">
        <v>58.167136425176956</v>
      </c>
      <c r="G35" s="23">
        <v>38.566470036064104</v>
      </c>
      <c r="H35" s="23">
        <v>73.259372698833346</v>
      </c>
      <c r="I35" s="23">
        <v>149.95639465481716</v>
      </c>
      <c r="J35" s="23">
        <v>112.77444359834615</v>
      </c>
      <c r="K35" s="23">
        <v>74.989392817574341</v>
      </c>
    </row>
    <row r="36" spans="2:11" x14ac:dyDescent="0.2">
      <c r="B36" s="24" t="s">
        <v>109</v>
      </c>
      <c r="C36" s="25">
        <v>158.99916644692169</v>
      </c>
      <c r="D36" s="25">
        <v>56.810023925141046</v>
      </c>
      <c r="E36" s="25">
        <v>226.70838496160161</v>
      </c>
      <c r="F36" s="25">
        <v>183.35730296019739</v>
      </c>
      <c r="G36" s="25">
        <v>187.98763975094462</v>
      </c>
      <c r="H36" s="25">
        <v>226.52272446605625</v>
      </c>
      <c r="I36" s="25">
        <v>363.71756546321342</v>
      </c>
      <c r="J36" s="25">
        <v>298.65319535925835</v>
      </c>
      <c r="K36" s="25">
        <v>203.16625319547396</v>
      </c>
    </row>
    <row r="37" spans="2:11" x14ac:dyDescent="0.2">
      <c r="B37" s="26" t="s">
        <v>110</v>
      </c>
      <c r="C37" s="25">
        <v>8.0306410097159429</v>
      </c>
      <c r="D37" s="25">
        <v>10.887154077273941</v>
      </c>
      <c r="E37" s="25">
        <v>8.288009596581233</v>
      </c>
      <c r="F37" s="25">
        <v>16.103983327247086</v>
      </c>
      <c r="G37" s="25">
        <v>14.02340185317121</v>
      </c>
      <c r="H37" s="25">
        <v>13.973161397323834</v>
      </c>
      <c r="I37" s="25">
        <v>17.837074914674577</v>
      </c>
      <c r="J37" s="25">
        <v>19.053761914643438</v>
      </c>
      <c r="K37" s="25">
        <v>13.313668977994549</v>
      </c>
    </row>
    <row r="38" spans="2:11" x14ac:dyDescent="0.2">
      <c r="B38" s="21" t="s">
        <v>184</v>
      </c>
      <c r="C38" s="25">
        <v>75.911271736962263</v>
      </c>
      <c r="D38" s="25">
        <v>24.632205048336051</v>
      </c>
      <c r="E38" s="25">
        <v>101.59780511293576</v>
      </c>
      <c r="F38" s="25">
        <v>67.171768710216696</v>
      </c>
      <c r="G38" s="25">
        <v>81.536243870376012</v>
      </c>
      <c r="H38" s="25">
        <v>95.426586897989111</v>
      </c>
      <c r="I38" s="25">
        <v>160.01762212703358</v>
      </c>
      <c r="J38" s="25">
        <v>129.24885298206627</v>
      </c>
      <c r="K38" s="25">
        <v>91.609075094387038</v>
      </c>
    </row>
    <row r="39" spans="2:11" x14ac:dyDescent="0.2">
      <c r="B39" s="21" t="s">
        <v>112</v>
      </c>
      <c r="C39" s="25">
        <v>7.7567221856013724</v>
      </c>
      <c r="D39" s="25">
        <v>6.8893560367709972</v>
      </c>
      <c r="E39" s="25">
        <v>5.0251618836307212</v>
      </c>
      <c r="F39" s="25">
        <v>8.017838457128736</v>
      </c>
      <c r="G39" s="25">
        <v>10.061702832266702</v>
      </c>
      <c r="H39" s="25">
        <v>10.904591754572161</v>
      </c>
      <c r="I39" s="25">
        <v>14.768494141547706</v>
      </c>
      <c r="J39" s="25">
        <v>13.076872112528664</v>
      </c>
      <c r="K39" s="25">
        <v>9.6496436423161533</v>
      </c>
    </row>
    <row r="40" spans="2:11" x14ac:dyDescent="0.2">
      <c r="B40" s="88" t="s">
        <v>111</v>
      </c>
      <c r="C40" s="94">
        <v>114.06729360927366</v>
      </c>
      <c r="D40" s="94">
        <v>32.911819232384182</v>
      </c>
      <c r="E40" s="94">
        <v>86.797116488807831</v>
      </c>
      <c r="F40" s="94">
        <v>95.161505162813214</v>
      </c>
      <c r="G40" s="94">
        <v>69.090287471745484</v>
      </c>
      <c r="H40" s="94">
        <v>108.946079470363</v>
      </c>
      <c r="I40" s="94">
        <v>205.59475381623093</v>
      </c>
      <c r="J40" s="94">
        <v>148.56535155939463</v>
      </c>
      <c r="K40" s="94">
        <v>105.76680287913229</v>
      </c>
    </row>
    <row r="41" spans="2:11" x14ac:dyDescent="0.2">
      <c r="B41" s="88" t="s">
        <v>194</v>
      </c>
      <c r="C41" s="94">
        <v>5.6212727616018139</v>
      </c>
      <c r="D41" s="94">
        <v>5.8854745641867376</v>
      </c>
      <c r="E41" s="94">
        <v>6.3142202048608596</v>
      </c>
      <c r="F41" s="94">
        <v>6.75956972287163</v>
      </c>
      <c r="G41" s="94">
        <v>10.065400096978697</v>
      </c>
      <c r="H41" s="94">
        <v>11.136158043716197</v>
      </c>
      <c r="I41" s="94">
        <v>10.07701999171822</v>
      </c>
      <c r="J41" s="94">
        <v>11.75360642284755</v>
      </c>
      <c r="K41" s="94">
        <v>8.5648574614352615</v>
      </c>
    </row>
    <row r="42" spans="2:11" outlineLevel="1" x14ac:dyDescent="0.2">
      <c r="B42" s="88" t="s">
        <v>204</v>
      </c>
      <c r="C42" s="94">
        <v>241.65084754771118</v>
      </c>
      <c r="D42" s="94">
        <v>66.694750067630991</v>
      </c>
      <c r="E42" s="94">
        <v>187.40073684374153</v>
      </c>
      <c r="F42" s="94">
        <v>213.03075241606868</v>
      </c>
      <c r="G42" s="94">
        <v>138.53133144205933</v>
      </c>
      <c r="H42" s="94">
        <v>224.0165752664181</v>
      </c>
      <c r="I42" s="94">
        <v>435.61561713918712</v>
      </c>
      <c r="J42" s="94">
        <v>309.52034583768534</v>
      </c>
      <c r="K42" s="94">
        <v>220.12203278230527</v>
      </c>
    </row>
    <row r="43" spans="2:11" x14ac:dyDescent="0.2">
      <c r="B43" s="88" t="s">
        <v>216</v>
      </c>
      <c r="C43" s="94">
        <v>6.5998439565457856</v>
      </c>
      <c r="D43" s="94">
        <v>7.2229009148278172</v>
      </c>
      <c r="E43" s="94">
        <v>6.6531436811964975</v>
      </c>
      <c r="F43" s="94">
        <v>12.999974390316231</v>
      </c>
      <c r="G43" s="94">
        <v>12.777399577296585</v>
      </c>
      <c r="H43" s="94">
        <v>13.994468652313669</v>
      </c>
      <c r="I43" s="94">
        <v>16.932002338596007</v>
      </c>
      <c r="J43" s="94">
        <v>15.068161031533219</v>
      </c>
      <c r="K43" s="94">
        <v>11.555330237875747</v>
      </c>
    </row>
    <row r="44" spans="2:11" outlineLevel="1" x14ac:dyDescent="0.2">
      <c r="B44" s="88" t="s">
        <v>227</v>
      </c>
      <c r="C44" s="94">
        <v>4.8651775175620244</v>
      </c>
      <c r="D44" s="94">
        <v>5.6034043153169879</v>
      </c>
      <c r="E44" s="94">
        <v>4.6512033266331647</v>
      </c>
      <c r="F44" s="94">
        <v>7.5174191641772721</v>
      </c>
      <c r="G44" s="94">
        <v>7.0917585726156185</v>
      </c>
      <c r="H44" s="94">
        <v>6.7741124343191075</v>
      </c>
      <c r="I44" s="94">
        <v>9.0597810107547332</v>
      </c>
      <c r="J44" s="94">
        <v>9.607778673555039</v>
      </c>
      <c r="K44" s="94">
        <v>6.7782373684765833</v>
      </c>
    </row>
    <row r="45" spans="2:11" x14ac:dyDescent="0.2">
      <c r="B45" s="90" t="s">
        <v>239</v>
      </c>
      <c r="C45" s="95">
        <v>172.57124348849493</v>
      </c>
      <c r="D45" s="95">
        <v>26.760331599770208</v>
      </c>
      <c r="E45" s="95">
        <v>99.966472438263295</v>
      </c>
      <c r="F45" s="95">
        <v>96.789118623986511</v>
      </c>
      <c r="G45" s="95">
        <v>58.86157930737977</v>
      </c>
      <c r="H45" s="95">
        <v>126.21630125409121</v>
      </c>
      <c r="I45" s="95">
        <v>265.32635042949084</v>
      </c>
      <c r="J45" s="95">
        <v>194.66301051889499</v>
      </c>
      <c r="K45" s="95">
        <v>129.00403496067688</v>
      </c>
    </row>
    <row r="46" spans="2:11" x14ac:dyDescent="0.2">
      <c r="B46" s="90" t="s">
        <v>250</v>
      </c>
      <c r="C46" s="95">
        <v>7.2441959664826703</v>
      </c>
      <c r="D46" s="95">
        <v>6.7987769669173108</v>
      </c>
      <c r="E46" s="95">
        <v>6.8045598362333779</v>
      </c>
      <c r="F46" s="95">
        <v>9.058342571531858</v>
      </c>
      <c r="G46" s="95">
        <v>12.327539393831463</v>
      </c>
      <c r="H46" s="95">
        <v>12.968881407115228</v>
      </c>
      <c r="I46" s="95">
        <v>12.03877961725342</v>
      </c>
      <c r="J46" s="95">
        <v>12.65475450782235</v>
      </c>
      <c r="K46" s="95">
        <v>10.138796631195154</v>
      </c>
    </row>
    <row r="47" spans="2:11" outlineLevel="1" x14ac:dyDescent="0.2">
      <c r="B47" s="90" t="s">
        <v>261</v>
      </c>
      <c r="C47" s="95">
        <v>404.0291100193121</v>
      </c>
      <c r="D47" s="95">
        <v>54.706508085764256</v>
      </c>
      <c r="E47" s="95">
        <v>230.3931500811052</v>
      </c>
      <c r="F47" s="95">
        <v>219.61220509742307</v>
      </c>
      <c r="G47" s="95">
        <v>124.00923518634741</v>
      </c>
      <c r="H47" s="95">
        <v>284.76268903985755</v>
      </c>
      <c r="I47" s="95">
        <v>619.92894956662326</v>
      </c>
      <c r="J47" s="95">
        <v>449.47456893439676</v>
      </c>
      <c r="K47" s="95">
        <v>295.4153686219513</v>
      </c>
    </row>
    <row r="48" spans="2:11" x14ac:dyDescent="0.2">
      <c r="B48" s="90" t="s">
        <v>272</v>
      </c>
      <c r="C48" s="95">
        <v>8.2396677852002842</v>
      </c>
      <c r="D48" s="95">
        <v>8.9917382647519304</v>
      </c>
      <c r="E48" s="95">
        <v>7.9076657565860033</v>
      </c>
      <c r="F48" s="95">
        <v>14.667126962290009</v>
      </c>
      <c r="G48" s="95">
        <v>16.218887794703132</v>
      </c>
      <c r="H48" s="95">
        <v>18.216956731658275</v>
      </c>
      <c r="I48" s="95">
        <v>21.79146303722338</v>
      </c>
      <c r="J48" s="95">
        <v>19.980968895109857</v>
      </c>
      <c r="K48" s="95">
        <v>14.760768256383248</v>
      </c>
    </row>
    <row r="49" spans="2:11" outlineLevel="1" x14ac:dyDescent="0.2">
      <c r="B49" s="90" t="s">
        <v>283</v>
      </c>
      <c r="C49" s="95">
        <v>6.5482043113885879</v>
      </c>
      <c r="D49" s="95">
        <v>6.4128888711422887</v>
      </c>
      <c r="E49" s="95">
        <v>4.7841500217529633</v>
      </c>
      <c r="F49" s="95">
        <v>6.2373651650885611</v>
      </c>
      <c r="G49" s="95">
        <v>9.1222982611227703</v>
      </c>
      <c r="H49" s="95">
        <v>8.8214629260960358</v>
      </c>
      <c r="I49" s="95">
        <v>11.701094639759523</v>
      </c>
      <c r="J49" s="95">
        <v>11.24439837776694</v>
      </c>
      <c r="K49" s="95">
        <v>8.241422251313983</v>
      </c>
    </row>
    <row r="50" spans="2:11" ht="18" customHeight="1" x14ac:dyDescent="0.2">
      <c r="B50" s="31" t="s">
        <v>113</v>
      </c>
      <c r="C50" s="23">
        <v>3536.5514374593236</v>
      </c>
      <c r="D50" s="23">
        <v>384.33792353006487</v>
      </c>
      <c r="E50" s="23">
        <v>1999.8316357320966</v>
      </c>
      <c r="F50" s="23">
        <v>1370.0380801902625</v>
      </c>
      <c r="G50" s="23">
        <v>700.6751021097532</v>
      </c>
      <c r="H50" s="23">
        <v>2255.0177170542838</v>
      </c>
      <c r="I50" s="23">
        <v>5478.1688841568839</v>
      </c>
      <c r="J50" s="23">
        <v>3982.3747540541494</v>
      </c>
      <c r="K50" s="23">
        <v>2429.3835178770946</v>
      </c>
    </row>
    <row r="51" spans="2:11" x14ac:dyDescent="0.2">
      <c r="B51" s="24" t="s">
        <v>114</v>
      </c>
      <c r="C51" s="25">
        <v>3536.5514374593236</v>
      </c>
      <c r="D51" s="25">
        <v>422.16306150414982</v>
      </c>
      <c r="E51" s="25">
        <v>1999.8316357320966</v>
      </c>
      <c r="F51" s="25">
        <v>1370.0380801902625</v>
      </c>
      <c r="G51" s="25">
        <v>920.92783246046781</v>
      </c>
      <c r="H51" s="25">
        <v>2255.0177170542838</v>
      </c>
      <c r="I51" s="25">
        <v>5478.1688841568839</v>
      </c>
      <c r="J51" s="25">
        <v>3982.3747540541494</v>
      </c>
      <c r="K51" s="25">
        <v>2429.3835178770946</v>
      </c>
    </row>
    <row r="52" spans="2:11" x14ac:dyDescent="0.2">
      <c r="B52" s="26" t="s">
        <v>115</v>
      </c>
      <c r="C52" s="25">
        <v>42.677369689389614</v>
      </c>
      <c r="D52" s="25">
        <v>64.213931613553044</v>
      </c>
      <c r="E52" s="25">
        <v>68.635249792252623</v>
      </c>
      <c r="F52" s="25">
        <v>152.76942056606941</v>
      </c>
      <c r="G52" s="25">
        <v>79.594136229491951</v>
      </c>
      <c r="H52" s="25">
        <v>78.931386391836895</v>
      </c>
      <c r="I52" s="25">
        <v>76.385037069920998</v>
      </c>
      <c r="J52" s="25">
        <v>117.81418522570442</v>
      </c>
      <c r="K52" s="25">
        <v>62.355269492930979</v>
      </c>
    </row>
    <row r="53" spans="2:11" x14ac:dyDescent="0.2">
      <c r="B53" s="21" t="s">
        <v>185</v>
      </c>
      <c r="C53" s="25">
        <v>3536.5514374593236</v>
      </c>
      <c r="D53" s="25">
        <v>422.16306150414982</v>
      </c>
      <c r="E53" s="25">
        <v>1999.8316357320966</v>
      </c>
      <c r="F53" s="25">
        <v>1370.0380801902625</v>
      </c>
      <c r="G53" s="25">
        <v>920.92783246046781</v>
      </c>
      <c r="H53" s="25">
        <v>2255.0177170542838</v>
      </c>
      <c r="I53" s="25">
        <v>5478.1688841568839</v>
      </c>
      <c r="J53" s="25">
        <v>3982.3747540541494</v>
      </c>
      <c r="K53" s="25">
        <v>2429.3835178770946</v>
      </c>
    </row>
    <row r="54" spans="2:11" x14ac:dyDescent="0.2">
      <c r="B54" s="21" t="s">
        <v>117</v>
      </c>
      <c r="C54" s="25">
        <v>32.980428972548992</v>
      </c>
      <c r="D54" s="25">
        <v>23.298758917790206</v>
      </c>
      <c r="E54" s="25">
        <v>14.191616298332669</v>
      </c>
      <c r="F54" s="25">
        <v>20.277457723719646</v>
      </c>
      <c r="G54" s="25">
        <v>20.8338957821598</v>
      </c>
      <c r="H54" s="25">
        <v>29.611335116430602</v>
      </c>
      <c r="I54" s="25">
        <v>38.566434025730004</v>
      </c>
      <c r="J54" s="25">
        <v>36.607309367485001</v>
      </c>
      <c r="K54" s="25">
        <v>22.083278382262094</v>
      </c>
    </row>
    <row r="55" spans="2:11" x14ac:dyDescent="0.2">
      <c r="B55" s="88" t="s">
        <v>116</v>
      </c>
      <c r="C55" s="94">
        <v>3536.5514374593236</v>
      </c>
      <c r="D55" s="94">
        <v>422.16306150414982</v>
      </c>
      <c r="E55" s="94">
        <v>1999.8316357320966</v>
      </c>
      <c r="F55" s="94">
        <v>1370.0380801902625</v>
      </c>
      <c r="G55" s="94">
        <v>920.92783246046781</v>
      </c>
      <c r="H55" s="94">
        <v>2255.0177170542838</v>
      </c>
      <c r="I55" s="94">
        <v>5478.1688841568839</v>
      </c>
      <c r="J55" s="94">
        <v>3982.3747540541494</v>
      </c>
      <c r="K55" s="94">
        <v>2429.3835178770946</v>
      </c>
    </row>
    <row r="56" spans="2:11" x14ac:dyDescent="0.2">
      <c r="B56" s="88" t="s">
        <v>195</v>
      </c>
      <c r="C56" s="94">
        <v>32.980428972548992</v>
      </c>
      <c r="D56" s="94">
        <v>20.961845255813724</v>
      </c>
      <c r="E56" s="94">
        <v>20.19485627491138</v>
      </c>
      <c r="F56" s="94">
        <v>20.277457723719646</v>
      </c>
      <c r="G56" s="94">
        <v>31.490575953178698</v>
      </c>
      <c r="H56" s="94">
        <v>29.611335116430602</v>
      </c>
      <c r="I56" s="94">
        <v>27.544638687176072</v>
      </c>
      <c r="J56" s="94">
        <v>36.607309367485001</v>
      </c>
      <c r="K56" s="94">
        <v>19.240173316253667</v>
      </c>
    </row>
    <row r="57" spans="2:11" outlineLevel="1" x14ac:dyDescent="0.2">
      <c r="B57" s="88" t="s">
        <v>205</v>
      </c>
      <c r="C57" s="94">
        <v>3536.5514374593236</v>
      </c>
      <c r="D57" s="94">
        <v>422.16306150414982</v>
      </c>
      <c r="E57" s="94">
        <v>1999.8316357320966</v>
      </c>
      <c r="F57" s="94">
        <v>1370.0380801902625</v>
      </c>
      <c r="G57" s="94">
        <v>920.92783246046781</v>
      </c>
      <c r="H57" s="94">
        <v>2255.0177170542838</v>
      </c>
      <c r="I57" s="94">
        <v>5478.1688841568839</v>
      </c>
      <c r="J57" s="94">
        <v>3982.3747540541494</v>
      </c>
      <c r="K57" s="94">
        <v>2429.3835178770946</v>
      </c>
    </row>
    <row r="58" spans="2:11" x14ac:dyDescent="0.2">
      <c r="B58" s="88" t="s">
        <v>217</v>
      </c>
      <c r="C58" s="94">
        <v>32.980428972548992</v>
      </c>
      <c r="D58" s="94">
        <v>61.274946125596685</v>
      </c>
      <c r="E58" s="94">
        <v>30.611178432220612</v>
      </c>
      <c r="F58" s="94">
        <v>97.493169472269301</v>
      </c>
      <c r="G58" s="94">
        <v>79.594136229491951</v>
      </c>
      <c r="H58" s="94">
        <v>126.62929991161614</v>
      </c>
      <c r="I58" s="94">
        <v>106.52503655422174</v>
      </c>
      <c r="J58" s="94">
        <v>98.659072916498374</v>
      </c>
      <c r="K58" s="94">
        <v>65.457743215834043</v>
      </c>
    </row>
    <row r="59" spans="2:11" outlineLevel="1" x14ac:dyDescent="0.2">
      <c r="B59" s="88" t="s">
        <v>228</v>
      </c>
      <c r="C59" s="94">
        <v>32.980428972548992</v>
      </c>
      <c r="D59" s="94">
        <v>20.961845255813724</v>
      </c>
      <c r="E59" s="94">
        <v>20.19485627491138</v>
      </c>
      <c r="F59" s="94">
        <v>37.163635908050466</v>
      </c>
      <c r="G59" s="94">
        <v>23.807566518348789</v>
      </c>
      <c r="H59" s="94">
        <v>18.646247153387247</v>
      </c>
      <c r="I59" s="94">
        <v>27.544638687176072</v>
      </c>
      <c r="J59" s="94">
        <v>36.607309367485001</v>
      </c>
      <c r="K59" s="94">
        <v>19.240173316253667</v>
      </c>
    </row>
    <row r="60" spans="2:11" x14ac:dyDescent="0.2">
      <c r="B60" s="90" t="s">
        <v>240</v>
      </c>
      <c r="C60" s="95">
        <v>3536.5514374593236</v>
      </c>
      <c r="D60" s="95">
        <v>384.33792353006487</v>
      </c>
      <c r="E60" s="95">
        <v>1999.8316357320966</v>
      </c>
      <c r="F60" s="95">
        <v>1370.0380801902625</v>
      </c>
      <c r="G60" s="95">
        <v>700.6751021097532</v>
      </c>
      <c r="H60" s="95">
        <v>2255.0177170542838</v>
      </c>
      <c r="I60" s="95">
        <v>5478.1688841568839</v>
      </c>
      <c r="J60" s="95">
        <v>3982.3747540541494</v>
      </c>
      <c r="K60" s="95">
        <v>2429.3835178770946</v>
      </c>
    </row>
    <row r="61" spans="2:11" x14ac:dyDescent="0.2">
      <c r="B61" s="90" t="s">
        <v>251</v>
      </c>
      <c r="C61" s="95">
        <v>32.980428972548992</v>
      </c>
      <c r="D61" s="95">
        <v>20.961845255813724</v>
      </c>
      <c r="E61" s="95">
        <v>20.19485627491138</v>
      </c>
      <c r="F61" s="95">
        <v>20.277457723719646</v>
      </c>
      <c r="G61" s="95">
        <v>31.490575953178698</v>
      </c>
      <c r="H61" s="95">
        <v>29.611335116430602</v>
      </c>
      <c r="I61" s="95">
        <v>27.544638687176072</v>
      </c>
      <c r="J61" s="95">
        <v>36.607309367485001</v>
      </c>
      <c r="K61" s="95">
        <v>19.240173316253667</v>
      </c>
    </row>
    <row r="62" spans="2:11" outlineLevel="1" x14ac:dyDescent="0.2">
      <c r="B62" s="90" t="s">
        <v>262</v>
      </c>
      <c r="C62" s="95">
        <v>3536.5514374593236</v>
      </c>
      <c r="D62" s="95">
        <v>384.33792353006487</v>
      </c>
      <c r="E62" s="95">
        <v>1999.8316357320966</v>
      </c>
      <c r="F62" s="95">
        <v>1370.0380801902625</v>
      </c>
      <c r="G62" s="95">
        <v>700.6751021097532</v>
      </c>
      <c r="H62" s="95">
        <v>2255.0177170542838</v>
      </c>
      <c r="I62" s="95">
        <v>5478.1688841568839</v>
      </c>
      <c r="J62" s="95">
        <v>3982.3747540541494</v>
      </c>
      <c r="K62" s="95">
        <v>2429.3835178770946</v>
      </c>
    </row>
    <row r="63" spans="2:11" x14ac:dyDescent="0.2">
      <c r="B63" s="90" t="s">
        <v>273</v>
      </c>
      <c r="C63" s="95">
        <v>32.980428972548992</v>
      </c>
      <c r="D63" s="95">
        <v>61.274946125596685</v>
      </c>
      <c r="E63" s="95">
        <v>30.611178432220612</v>
      </c>
      <c r="F63" s="95">
        <v>97.493169472269301</v>
      </c>
      <c r="G63" s="95">
        <v>79.594136229491951</v>
      </c>
      <c r="H63" s="95">
        <v>126.62929991161614</v>
      </c>
      <c r="I63" s="95">
        <v>106.52503655422174</v>
      </c>
      <c r="J63" s="95">
        <v>98.659072916498374</v>
      </c>
      <c r="K63" s="95">
        <v>65.457743215834043</v>
      </c>
    </row>
    <row r="64" spans="2:11" outlineLevel="1" x14ac:dyDescent="0.2">
      <c r="B64" s="92" t="s">
        <v>284</v>
      </c>
      <c r="C64" s="96">
        <v>32.980428972548992</v>
      </c>
      <c r="D64" s="96">
        <v>20.961845255813724</v>
      </c>
      <c r="E64" s="96">
        <v>20.19485627491138</v>
      </c>
      <c r="F64" s="96">
        <v>16.72866836621186</v>
      </c>
      <c r="G64" s="96">
        <v>23.807566518348789</v>
      </c>
      <c r="H64" s="96">
        <v>18.646247153387247</v>
      </c>
      <c r="I64" s="96">
        <v>27.544638687176072</v>
      </c>
      <c r="J64" s="96">
        <v>36.607309367485001</v>
      </c>
      <c r="K64" s="96">
        <v>19.240173316253667</v>
      </c>
    </row>
    <row r="65" spans="2:11" ht="29" customHeight="1" x14ac:dyDescent="0.2">
      <c r="B65" s="122" t="s">
        <v>118</v>
      </c>
      <c r="C65" s="123"/>
      <c r="D65" s="123"/>
      <c r="E65" s="123"/>
      <c r="F65" s="123"/>
      <c r="G65" s="123"/>
      <c r="H65" s="123"/>
      <c r="I65" s="123"/>
      <c r="J65" s="123"/>
      <c r="K65" s="123"/>
    </row>
    <row r="66" spans="2:11" x14ac:dyDescent="0.2">
      <c r="B66" s="33"/>
      <c r="C66" s="33"/>
      <c r="D66" s="33"/>
      <c r="E66" s="33"/>
      <c r="F66" s="33"/>
      <c r="G66" s="33"/>
      <c r="H66" s="33"/>
      <c r="I66" s="33"/>
      <c r="J66" s="33"/>
      <c r="K66" s="33"/>
    </row>
  </sheetData>
  <mergeCells count="1">
    <mergeCell ref="B65:K6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CDD97E-F3D6-4117-85B1-62B81CC49444}">
  <sheetPr>
    <tabColor theme="5" tint="0.79998168889431442"/>
  </sheetPr>
  <dimension ref="B1:P22"/>
  <sheetViews>
    <sheetView showGridLines="0" zoomScale="90" zoomScaleNormal="90" workbookViewId="0">
      <selection activeCell="B26" sqref="B26"/>
    </sheetView>
  </sheetViews>
  <sheetFormatPr baseColWidth="10" defaultColWidth="11.5" defaultRowHeight="15" outlineLevelRow="1" x14ac:dyDescent="0.2"/>
  <cols>
    <col min="1" max="1" width="3.5" style="21" customWidth="1"/>
    <col min="2" max="2" width="34.5" style="21" customWidth="1"/>
    <col min="3" max="4" width="11.6640625" style="21" bestFit="1" customWidth="1"/>
    <col min="5" max="5" width="11.6640625" style="21" customWidth="1"/>
    <col min="6" max="6" width="12.6640625" style="21" customWidth="1"/>
    <col min="7" max="9" width="11.6640625" style="21" bestFit="1" customWidth="1"/>
    <col min="10" max="10" width="11.6640625" style="21" customWidth="1"/>
    <col min="11" max="11" width="13.6640625" style="21" customWidth="1"/>
    <col min="12" max="12" width="11.5" style="21"/>
    <col min="13" max="13" width="24.33203125" style="21" customWidth="1"/>
    <col min="14" max="16384" width="11.5" style="21"/>
  </cols>
  <sheetData>
    <row r="1" spans="2:16" s="18" customFormat="1" ht="21" customHeight="1" x14ac:dyDescent="0.2">
      <c r="B1" s="17" t="s">
        <v>65</v>
      </c>
      <c r="M1" s="17"/>
      <c r="P1" s="46"/>
    </row>
    <row r="2" spans="2:16" x14ac:dyDescent="0.2">
      <c r="B2" s="34" t="s">
        <v>119</v>
      </c>
      <c r="C2" s="27"/>
      <c r="D2" s="27"/>
      <c r="E2" s="27"/>
      <c r="F2" s="27"/>
      <c r="G2" s="27"/>
      <c r="H2" s="27"/>
      <c r="I2" s="27"/>
      <c r="J2" s="27"/>
      <c r="K2" s="25"/>
    </row>
    <row r="3" spans="2:16" x14ac:dyDescent="0.2">
      <c r="B3" s="35" t="s">
        <v>120</v>
      </c>
      <c r="C3" s="27"/>
      <c r="D3" s="27"/>
      <c r="E3" s="27"/>
      <c r="F3" s="27"/>
      <c r="G3" s="27"/>
      <c r="H3" s="27"/>
      <c r="I3" s="27"/>
      <c r="J3" s="27"/>
      <c r="K3" s="25"/>
    </row>
    <row r="4" spans="2:16" ht="32" x14ac:dyDescent="0.2">
      <c r="B4" s="87"/>
      <c r="C4" s="101" t="s">
        <v>3</v>
      </c>
      <c r="D4" s="101"/>
      <c r="E4" s="102" t="s">
        <v>121</v>
      </c>
      <c r="F4" s="102" t="s">
        <v>122</v>
      </c>
      <c r="G4" s="102" t="s">
        <v>123</v>
      </c>
      <c r="H4" s="102" t="s">
        <v>124</v>
      </c>
      <c r="I4" s="27"/>
      <c r="J4" s="27"/>
      <c r="K4" s="25"/>
    </row>
    <row r="5" spans="2:16" ht="19.25" customHeight="1" x14ac:dyDescent="0.2">
      <c r="B5" s="36" t="s">
        <v>125</v>
      </c>
      <c r="C5" s="37">
        <v>128</v>
      </c>
      <c r="D5" s="37"/>
      <c r="E5" s="38" t="s">
        <v>126</v>
      </c>
      <c r="F5" s="38" t="s">
        <v>127</v>
      </c>
      <c r="G5" s="38" t="s">
        <v>128</v>
      </c>
      <c r="H5" s="38" t="s">
        <v>129</v>
      </c>
    </row>
    <row r="6" spans="2:16" x14ac:dyDescent="0.2">
      <c r="B6" s="24" t="s">
        <v>7</v>
      </c>
      <c r="C6" s="39">
        <v>43</v>
      </c>
      <c r="D6" s="39"/>
      <c r="E6" s="40" t="s">
        <v>130</v>
      </c>
      <c r="F6" s="40" t="s">
        <v>131</v>
      </c>
      <c r="G6" s="40" t="s">
        <v>132</v>
      </c>
      <c r="H6" s="40" t="s">
        <v>133</v>
      </c>
      <c r="I6" s="27"/>
      <c r="J6" s="27"/>
      <c r="K6" s="27"/>
    </row>
    <row r="7" spans="2:16" x14ac:dyDescent="0.2">
      <c r="B7" s="24" t="s">
        <v>8</v>
      </c>
      <c r="C7" s="39">
        <v>32</v>
      </c>
      <c r="D7" s="39"/>
      <c r="E7" s="40" t="s">
        <v>134</v>
      </c>
      <c r="F7" s="40" t="s">
        <v>129</v>
      </c>
      <c r="G7" s="40" t="s">
        <v>135</v>
      </c>
      <c r="H7" s="40" t="s">
        <v>136</v>
      </c>
      <c r="I7" s="27"/>
      <c r="J7" s="27"/>
      <c r="K7" s="27"/>
    </row>
    <row r="8" spans="2:16" x14ac:dyDescent="0.2">
      <c r="B8" s="26" t="s">
        <v>11</v>
      </c>
      <c r="C8" s="39">
        <v>52</v>
      </c>
      <c r="D8" s="39"/>
      <c r="E8" s="40" t="s">
        <v>137</v>
      </c>
      <c r="F8" s="40" t="s">
        <v>138</v>
      </c>
      <c r="G8" s="40" t="s">
        <v>139</v>
      </c>
      <c r="H8" s="40" t="s">
        <v>140</v>
      </c>
      <c r="I8" s="27"/>
      <c r="J8" s="27"/>
      <c r="K8" s="27"/>
    </row>
    <row r="9" spans="2:16" x14ac:dyDescent="0.2">
      <c r="B9" s="21" t="s">
        <v>10</v>
      </c>
      <c r="C9" s="39">
        <v>70</v>
      </c>
      <c r="D9" s="39"/>
      <c r="E9" s="40" t="s">
        <v>186</v>
      </c>
      <c r="F9" s="40" t="s">
        <v>126</v>
      </c>
      <c r="G9" s="40" t="s">
        <v>144</v>
      </c>
      <c r="H9" s="40" t="s">
        <v>187</v>
      </c>
      <c r="I9" s="27"/>
      <c r="J9" s="27"/>
      <c r="K9" s="27"/>
    </row>
    <row r="10" spans="2:16" x14ac:dyDescent="0.2">
      <c r="B10" s="29" t="s">
        <v>12</v>
      </c>
      <c r="C10" s="41">
        <v>22</v>
      </c>
      <c r="D10" s="41"/>
      <c r="E10" s="42" t="s">
        <v>130</v>
      </c>
      <c r="F10" s="42" t="s">
        <v>139</v>
      </c>
      <c r="G10" s="42" t="s">
        <v>144</v>
      </c>
      <c r="H10" s="42" t="s">
        <v>145</v>
      </c>
      <c r="I10" s="27"/>
      <c r="J10" s="27"/>
      <c r="K10" s="27"/>
    </row>
    <row r="11" spans="2:16" x14ac:dyDescent="0.2">
      <c r="B11" s="103" t="s">
        <v>61</v>
      </c>
      <c r="C11" s="104">
        <v>32</v>
      </c>
      <c r="D11" s="104"/>
      <c r="E11" s="105" t="s">
        <v>141</v>
      </c>
      <c r="F11" s="105" t="s">
        <v>142</v>
      </c>
      <c r="G11" s="105" t="s">
        <v>127</v>
      </c>
      <c r="H11" s="105" t="s">
        <v>143</v>
      </c>
      <c r="I11" s="27"/>
      <c r="J11" s="27"/>
      <c r="K11" s="27"/>
    </row>
    <row r="12" spans="2:16" x14ac:dyDescent="0.2">
      <c r="B12" s="88" t="s">
        <v>57</v>
      </c>
      <c r="C12" s="106">
        <v>17</v>
      </c>
      <c r="D12" s="106"/>
      <c r="E12" s="107" t="s">
        <v>135</v>
      </c>
      <c r="F12" s="107" t="s">
        <v>135</v>
      </c>
      <c r="G12" s="107" t="s">
        <v>196</v>
      </c>
      <c r="H12" s="107" t="s">
        <v>197</v>
      </c>
      <c r="I12" s="27"/>
      <c r="J12" s="27"/>
      <c r="K12" s="27"/>
    </row>
    <row r="13" spans="2:16" outlineLevel="1" x14ac:dyDescent="0.2">
      <c r="B13" s="88" t="s">
        <v>59</v>
      </c>
      <c r="C13" s="106">
        <v>15</v>
      </c>
      <c r="D13" s="106"/>
      <c r="E13" s="107" t="s">
        <v>206</v>
      </c>
      <c r="F13" s="107" t="s">
        <v>207</v>
      </c>
      <c r="G13" s="107" t="s">
        <v>208</v>
      </c>
      <c r="H13" s="107" t="s">
        <v>209</v>
      </c>
      <c r="I13" s="27"/>
      <c r="J13" s="27"/>
      <c r="K13" s="27"/>
    </row>
    <row r="14" spans="2:16" x14ac:dyDescent="0.2">
      <c r="B14" s="88" t="s">
        <v>161</v>
      </c>
      <c r="C14" s="106">
        <v>55</v>
      </c>
      <c r="D14" s="106"/>
      <c r="E14" s="107" t="s">
        <v>140</v>
      </c>
      <c r="F14" s="107" t="s">
        <v>218</v>
      </c>
      <c r="G14" s="107" t="s">
        <v>219</v>
      </c>
      <c r="H14" s="107" t="s">
        <v>220</v>
      </c>
      <c r="I14" s="27"/>
      <c r="J14" s="27"/>
      <c r="K14" s="27"/>
    </row>
    <row r="15" spans="2:16" outlineLevel="1" x14ac:dyDescent="0.2">
      <c r="B15" s="108" t="s">
        <v>163</v>
      </c>
      <c r="C15" s="109">
        <v>15</v>
      </c>
      <c r="D15" s="109"/>
      <c r="E15" s="110" t="s">
        <v>229</v>
      </c>
      <c r="F15" s="110" t="s">
        <v>230</v>
      </c>
      <c r="G15" s="110" t="s">
        <v>231</v>
      </c>
      <c r="H15" s="110" t="s">
        <v>232</v>
      </c>
      <c r="I15" s="27"/>
      <c r="J15" s="27"/>
      <c r="K15" s="27"/>
    </row>
    <row r="16" spans="2:16" x14ac:dyDescent="0.2">
      <c r="B16" s="111" t="s">
        <v>155</v>
      </c>
      <c r="C16" s="112">
        <v>21</v>
      </c>
      <c r="D16" s="112"/>
      <c r="E16" s="113" t="s">
        <v>241</v>
      </c>
      <c r="F16" s="113" t="s">
        <v>242</v>
      </c>
      <c r="G16" s="113" t="s">
        <v>140</v>
      </c>
      <c r="H16" s="113" t="s">
        <v>243</v>
      </c>
      <c r="I16" s="27"/>
      <c r="J16" s="27"/>
      <c r="K16" s="27"/>
    </row>
    <row r="17" spans="2:11" x14ac:dyDescent="0.2">
      <c r="B17" s="90" t="s">
        <v>156</v>
      </c>
      <c r="C17" s="114">
        <v>12</v>
      </c>
      <c r="D17" s="114"/>
      <c r="E17" s="115" t="s">
        <v>252</v>
      </c>
      <c r="F17" s="115" t="s">
        <v>128</v>
      </c>
      <c r="G17" s="115" t="s">
        <v>253</v>
      </c>
      <c r="H17" s="115" t="s">
        <v>254</v>
      </c>
      <c r="I17" s="27"/>
      <c r="J17" s="27"/>
      <c r="K17" s="27"/>
    </row>
    <row r="18" spans="2:11" outlineLevel="1" x14ac:dyDescent="0.2">
      <c r="B18" s="90" t="s">
        <v>157</v>
      </c>
      <c r="C18" s="114">
        <v>9</v>
      </c>
      <c r="D18" s="114"/>
      <c r="E18" s="115" t="s">
        <v>242</v>
      </c>
      <c r="F18" s="115" t="s">
        <v>263</v>
      </c>
      <c r="G18" s="115" t="s">
        <v>264</v>
      </c>
      <c r="H18" s="115" t="s">
        <v>265</v>
      </c>
      <c r="I18" s="27"/>
      <c r="J18" s="27"/>
      <c r="K18" s="27"/>
    </row>
    <row r="19" spans="2:11" x14ac:dyDescent="0.2">
      <c r="B19" s="90" t="s">
        <v>165</v>
      </c>
      <c r="C19" s="114">
        <v>35</v>
      </c>
      <c r="D19" s="114"/>
      <c r="E19" s="115" t="s">
        <v>139</v>
      </c>
      <c r="F19" s="115" t="s">
        <v>274</v>
      </c>
      <c r="G19" s="115" t="s">
        <v>275</v>
      </c>
      <c r="H19" s="115" t="s">
        <v>276</v>
      </c>
      <c r="I19" s="27"/>
      <c r="J19" s="27"/>
      <c r="K19" s="27"/>
    </row>
    <row r="20" spans="2:11" outlineLevel="1" x14ac:dyDescent="0.2">
      <c r="B20" s="92" t="s">
        <v>167</v>
      </c>
      <c r="C20" s="116">
        <v>9</v>
      </c>
      <c r="D20" s="116"/>
      <c r="E20" s="117" t="s">
        <v>285</v>
      </c>
      <c r="F20" s="117" t="s">
        <v>136</v>
      </c>
      <c r="G20" s="117" t="s">
        <v>286</v>
      </c>
      <c r="H20" s="117" t="s">
        <v>287</v>
      </c>
      <c r="I20" s="27"/>
      <c r="J20" s="27"/>
      <c r="K20" s="27"/>
    </row>
    <row r="21" spans="2:11" ht="49.25" customHeight="1" x14ac:dyDescent="0.2">
      <c r="B21" s="120" t="s">
        <v>146</v>
      </c>
      <c r="C21" s="121"/>
      <c r="D21" s="121"/>
      <c r="E21" s="121"/>
      <c r="F21" s="121"/>
      <c r="G21" s="121"/>
      <c r="H21" s="121"/>
    </row>
    <row r="22" spans="2:11" x14ac:dyDescent="0.2">
      <c r="B22" s="43"/>
    </row>
  </sheetData>
  <mergeCells count="1">
    <mergeCell ref="B21:H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README</vt:lpstr>
      <vt:lpstr>Table 3</vt:lpstr>
      <vt:lpstr>Table 4</vt:lpstr>
      <vt:lpstr>Table 5a-c</vt:lpstr>
      <vt:lpstr>Table 6</vt:lpstr>
      <vt:lpstr>Table 6 (blog)</vt:lpstr>
      <vt:lpstr>Fig 4 &amp; Annex 4</vt:lpstr>
      <vt:lpstr>Table 8</vt:lpstr>
      <vt:lpstr>Table 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Beynon</dc:creator>
  <cp:lastModifiedBy>Valencia Meredith</cp:lastModifiedBy>
  <dcterms:created xsi:type="dcterms:W3CDTF">2026-03-03T10:50:27Z</dcterms:created>
  <dcterms:modified xsi:type="dcterms:W3CDTF">2026-06-17T14:05:54Z</dcterms:modified>
</cp:coreProperties>
</file>